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cero.local\documentos\SGA\SEGESP\Documentos\divisao de contr e folha\TABELAS VENCIMENTOS\"/>
    </mc:Choice>
  </mc:AlternateContent>
  <bookViews>
    <workbookView xWindow="0" yWindow="0" windowWidth="28800" windowHeight="12300" tabRatio="893" firstSheet="6" activeTab="6"/>
  </bookViews>
  <sheets>
    <sheet name="Lei 1023.2019" sheetId="1" state="hidden" r:id="rId1"/>
    <sheet name="Res. 306.2019" sheetId="4" state="hidden" r:id="rId2"/>
    <sheet name="Auxilios e IET." sheetId="5" state="hidden" r:id="rId3"/>
    <sheet name="Lei 5.319.2022" sheetId="2" state="hidden" r:id="rId4"/>
    <sheet name="Lei 5.540.2023" sheetId="6" state="hidden" r:id="rId5"/>
    <sheet name="Lei 1.218.2024" sheetId="8" state="hidden" r:id="rId6"/>
    <sheet name="Lei 1.218 com Reajuste 4,62%" sheetId="9" r:id="rId7"/>
    <sheet name="Planilha2" sheetId="7" state="hidden" r:id="rId8"/>
    <sheet name="Siedos" sheetId="3" state="hidden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4" i="9" l="1"/>
  <c r="D295" i="9"/>
  <c r="D296" i="9"/>
  <c r="D297" i="9"/>
  <c r="D298" i="9"/>
  <c r="D299" i="9"/>
  <c r="D300" i="9"/>
  <c r="D301" i="9"/>
  <c r="D302" i="9"/>
  <c r="C295" i="9"/>
  <c r="C296" i="9"/>
  <c r="C297" i="9"/>
  <c r="C298" i="9"/>
  <c r="C299" i="9"/>
  <c r="C300" i="9"/>
  <c r="C301" i="9"/>
  <c r="C302" i="9"/>
  <c r="C294" i="9"/>
  <c r="E268" i="9"/>
  <c r="F268" i="9"/>
  <c r="G268" i="9"/>
  <c r="H268" i="9"/>
  <c r="E269" i="9"/>
  <c r="F269" i="9"/>
  <c r="G269" i="9"/>
  <c r="H269" i="9"/>
  <c r="E270" i="9"/>
  <c r="F270" i="9"/>
  <c r="G270" i="9"/>
  <c r="H270" i="9"/>
  <c r="E271" i="9"/>
  <c r="F271" i="9"/>
  <c r="G271" i="9"/>
  <c r="H271" i="9"/>
  <c r="E272" i="9"/>
  <c r="F272" i="9"/>
  <c r="G272" i="9"/>
  <c r="H272" i="9"/>
  <c r="E273" i="9"/>
  <c r="F273" i="9"/>
  <c r="G273" i="9"/>
  <c r="H273" i="9"/>
  <c r="E274" i="9"/>
  <c r="F274" i="9"/>
  <c r="G274" i="9"/>
  <c r="H274" i="9"/>
  <c r="E275" i="9"/>
  <c r="F275" i="9"/>
  <c r="G275" i="9"/>
  <c r="H275" i="9"/>
  <c r="E276" i="9"/>
  <c r="F276" i="9"/>
  <c r="G276" i="9"/>
  <c r="H276" i="9"/>
  <c r="E277" i="9"/>
  <c r="F277" i="9"/>
  <c r="G277" i="9"/>
  <c r="H277" i="9"/>
  <c r="E278" i="9"/>
  <c r="F278" i="9"/>
  <c r="G278" i="9"/>
  <c r="H278" i="9"/>
  <c r="E279" i="9"/>
  <c r="F279" i="9"/>
  <c r="G279" i="9"/>
  <c r="H279" i="9"/>
  <c r="E280" i="9"/>
  <c r="F280" i="9"/>
  <c r="G280" i="9"/>
  <c r="H280" i="9"/>
  <c r="E281" i="9"/>
  <c r="F281" i="9"/>
  <c r="G281" i="9"/>
  <c r="H281" i="9"/>
  <c r="E282" i="9"/>
  <c r="F282" i="9"/>
  <c r="G282" i="9"/>
  <c r="H282" i="9"/>
  <c r="E283" i="9"/>
  <c r="F283" i="9"/>
  <c r="G283" i="9"/>
  <c r="H283" i="9"/>
  <c r="E284" i="9"/>
  <c r="F284" i="9"/>
  <c r="G284" i="9"/>
  <c r="H284" i="9"/>
  <c r="F267" i="9"/>
  <c r="G267" i="9"/>
  <c r="H267" i="9"/>
  <c r="E267" i="9"/>
  <c r="F243" i="9"/>
  <c r="G243" i="9"/>
  <c r="H243" i="9"/>
  <c r="F244" i="9"/>
  <c r="G244" i="9"/>
  <c r="H244" i="9"/>
  <c r="F245" i="9"/>
  <c r="G245" i="9"/>
  <c r="H245" i="9"/>
  <c r="F246" i="9"/>
  <c r="G246" i="9"/>
  <c r="H246" i="9"/>
  <c r="F247" i="9"/>
  <c r="G247" i="9"/>
  <c r="H247" i="9"/>
  <c r="F248" i="9"/>
  <c r="G248" i="9"/>
  <c r="H248" i="9"/>
  <c r="F249" i="9"/>
  <c r="G249" i="9"/>
  <c r="H249" i="9"/>
  <c r="F250" i="9"/>
  <c r="G250" i="9"/>
  <c r="H250" i="9"/>
  <c r="F251" i="9"/>
  <c r="G251" i="9"/>
  <c r="H251" i="9"/>
  <c r="F252" i="9"/>
  <c r="G252" i="9"/>
  <c r="H252" i="9"/>
  <c r="F253" i="9"/>
  <c r="G253" i="9"/>
  <c r="H253" i="9"/>
  <c r="F254" i="9"/>
  <c r="G254" i="9"/>
  <c r="H254" i="9"/>
  <c r="F255" i="9"/>
  <c r="G255" i="9"/>
  <c r="H255" i="9"/>
  <c r="F256" i="9"/>
  <c r="G256" i="9"/>
  <c r="H256" i="9"/>
  <c r="F257" i="9"/>
  <c r="G257" i="9"/>
  <c r="H257" i="9"/>
  <c r="F258" i="9"/>
  <c r="G258" i="9"/>
  <c r="H258" i="9"/>
  <c r="F259" i="9"/>
  <c r="G259" i="9"/>
  <c r="H259" i="9"/>
  <c r="F260" i="9"/>
  <c r="G260" i="9"/>
  <c r="H260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43" i="9"/>
  <c r="E223" i="9"/>
  <c r="F223" i="9"/>
  <c r="G223" i="9"/>
  <c r="H223" i="9"/>
  <c r="E224" i="9"/>
  <c r="F224" i="9"/>
  <c r="G224" i="9"/>
  <c r="H224" i="9"/>
  <c r="E225" i="9"/>
  <c r="F225" i="9"/>
  <c r="G225" i="9"/>
  <c r="H225" i="9"/>
  <c r="E226" i="9"/>
  <c r="F226" i="9"/>
  <c r="G226" i="9"/>
  <c r="H226" i="9"/>
  <c r="E227" i="9"/>
  <c r="F227" i="9"/>
  <c r="G227" i="9"/>
  <c r="H227" i="9"/>
  <c r="E228" i="9"/>
  <c r="F228" i="9"/>
  <c r="G228" i="9"/>
  <c r="H228" i="9"/>
  <c r="E229" i="9"/>
  <c r="F229" i="9"/>
  <c r="G229" i="9"/>
  <c r="H229" i="9"/>
  <c r="E230" i="9"/>
  <c r="F230" i="9"/>
  <c r="G230" i="9"/>
  <c r="H230" i="9"/>
  <c r="E231" i="9"/>
  <c r="F231" i="9"/>
  <c r="G231" i="9"/>
  <c r="H231" i="9"/>
  <c r="E232" i="9"/>
  <c r="F232" i="9"/>
  <c r="G232" i="9"/>
  <c r="H232" i="9"/>
  <c r="E233" i="9"/>
  <c r="F233" i="9"/>
  <c r="G233" i="9"/>
  <c r="H233" i="9"/>
  <c r="E234" i="9"/>
  <c r="F234" i="9"/>
  <c r="G234" i="9"/>
  <c r="H234" i="9"/>
  <c r="E235" i="9"/>
  <c r="F235" i="9"/>
  <c r="G235" i="9"/>
  <c r="H235" i="9"/>
  <c r="E236" i="9"/>
  <c r="F236" i="9"/>
  <c r="G236" i="9"/>
  <c r="H236" i="9"/>
  <c r="E237" i="9"/>
  <c r="F237" i="9"/>
  <c r="G237" i="9"/>
  <c r="H237" i="9"/>
  <c r="E238" i="9"/>
  <c r="F238" i="9"/>
  <c r="G238" i="9"/>
  <c r="H238" i="9"/>
  <c r="E239" i="9"/>
  <c r="F239" i="9"/>
  <c r="G239" i="9"/>
  <c r="H239" i="9"/>
  <c r="F222" i="9"/>
  <c r="G222" i="9"/>
  <c r="H222" i="9"/>
  <c r="E222" i="9"/>
  <c r="F202" i="9"/>
  <c r="G202" i="9"/>
  <c r="H202" i="9"/>
  <c r="F203" i="9"/>
  <c r="G203" i="9"/>
  <c r="H203" i="9"/>
  <c r="F204" i="9"/>
  <c r="G204" i="9"/>
  <c r="H204" i="9"/>
  <c r="F205" i="9"/>
  <c r="G205" i="9"/>
  <c r="H205" i="9"/>
  <c r="F206" i="9"/>
  <c r="G206" i="9"/>
  <c r="H206" i="9"/>
  <c r="F207" i="9"/>
  <c r="G207" i="9"/>
  <c r="H207" i="9"/>
  <c r="F208" i="9"/>
  <c r="G208" i="9"/>
  <c r="H208" i="9"/>
  <c r="F209" i="9"/>
  <c r="G209" i="9"/>
  <c r="H209" i="9"/>
  <c r="F210" i="9"/>
  <c r="G210" i="9"/>
  <c r="H210" i="9"/>
  <c r="F211" i="9"/>
  <c r="G211" i="9"/>
  <c r="H211" i="9"/>
  <c r="F212" i="9"/>
  <c r="G212" i="9"/>
  <c r="H212" i="9"/>
  <c r="F213" i="9"/>
  <c r="G213" i="9"/>
  <c r="H213" i="9"/>
  <c r="F214" i="9"/>
  <c r="G214" i="9"/>
  <c r="H214" i="9"/>
  <c r="F215" i="9"/>
  <c r="G215" i="9"/>
  <c r="H215" i="9"/>
  <c r="F216" i="9"/>
  <c r="G216" i="9"/>
  <c r="H216" i="9"/>
  <c r="F217" i="9"/>
  <c r="G217" i="9"/>
  <c r="H217" i="9"/>
  <c r="F218" i="9"/>
  <c r="G218" i="9"/>
  <c r="H218" i="9"/>
  <c r="F219" i="9"/>
  <c r="G219" i="9"/>
  <c r="H219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02" i="9"/>
  <c r="E176" i="9"/>
  <c r="F176" i="9" l="1"/>
  <c r="G176" i="9"/>
  <c r="F177" i="9"/>
  <c r="G177" i="9"/>
  <c r="F178" i="9"/>
  <c r="G178" i="9"/>
  <c r="F179" i="9"/>
  <c r="G179" i="9"/>
  <c r="F180" i="9"/>
  <c r="G180" i="9"/>
  <c r="F181" i="9"/>
  <c r="G181" i="9"/>
  <c r="F182" i="9"/>
  <c r="G182" i="9"/>
  <c r="F183" i="9"/>
  <c r="G183" i="9"/>
  <c r="F184" i="9"/>
  <c r="G184" i="9"/>
  <c r="F185" i="9"/>
  <c r="G185" i="9"/>
  <c r="F186" i="9"/>
  <c r="G186" i="9"/>
  <c r="F187" i="9"/>
  <c r="G187" i="9"/>
  <c r="F188" i="9"/>
  <c r="G188" i="9"/>
  <c r="F189" i="9"/>
  <c r="G189" i="9"/>
  <c r="F190" i="9"/>
  <c r="G190" i="9"/>
  <c r="F191" i="9"/>
  <c r="G191" i="9"/>
  <c r="F192" i="9"/>
  <c r="G192" i="9"/>
  <c r="F193" i="9"/>
  <c r="G193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61" i="9"/>
  <c r="G163" i="9" l="1"/>
  <c r="D163" i="9" s="1"/>
  <c r="G164" i="9"/>
  <c r="G167" i="9"/>
  <c r="D167" i="9" s="1"/>
  <c r="G168" i="9"/>
  <c r="E165" i="9"/>
  <c r="E166" i="9"/>
  <c r="E168" i="9"/>
  <c r="F162" i="9"/>
  <c r="D162" i="9" s="1"/>
  <c r="F164" i="9"/>
  <c r="F166" i="9"/>
  <c r="F165" i="9"/>
  <c r="D161" i="9"/>
  <c r="F161" i="9"/>
  <c r="G161" i="9"/>
  <c r="E162" i="9"/>
  <c r="G162" i="9"/>
  <c r="E163" i="9"/>
  <c r="F163" i="9"/>
  <c r="E164" i="9"/>
  <c r="G165" i="9"/>
  <c r="G166" i="9"/>
  <c r="E167" i="9"/>
  <c r="F167" i="9"/>
  <c r="F168" i="9"/>
  <c r="D110" i="9"/>
  <c r="E110" i="9"/>
  <c r="F110" i="9"/>
  <c r="D111" i="9"/>
  <c r="E111" i="9"/>
  <c r="F111" i="9"/>
  <c r="D112" i="9"/>
  <c r="E112" i="9"/>
  <c r="F112" i="9"/>
  <c r="D113" i="9"/>
  <c r="E113" i="9"/>
  <c r="F113" i="9"/>
  <c r="D114" i="9"/>
  <c r="E114" i="9"/>
  <c r="F114" i="9"/>
  <c r="D115" i="9"/>
  <c r="E115" i="9"/>
  <c r="F115" i="9"/>
  <c r="D116" i="9"/>
  <c r="E116" i="9"/>
  <c r="F116" i="9"/>
  <c r="D117" i="9"/>
  <c r="E117" i="9"/>
  <c r="F117" i="9"/>
  <c r="D118" i="9"/>
  <c r="E118" i="9"/>
  <c r="F118" i="9"/>
  <c r="D119" i="9"/>
  <c r="E119" i="9"/>
  <c r="F119" i="9"/>
  <c r="D120" i="9"/>
  <c r="E120" i="9"/>
  <c r="F120" i="9"/>
  <c r="D121" i="9"/>
  <c r="E121" i="9"/>
  <c r="F121" i="9"/>
  <c r="D122" i="9"/>
  <c r="E122" i="9"/>
  <c r="F122" i="9"/>
  <c r="D123" i="9"/>
  <c r="E123" i="9"/>
  <c r="F123" i="9"/>
  <c r="D124" i="9"/>
  <c r="E124" i="9"/>
  <c r="F124" i="9"/>
  <c r="D125" i="9"/>
  <c r="E125" i="9"/>
  <c r="F125" i="9"/>
  <c r="D126" i="9"/>
  <c r="E126" i="9"/>
  <c r="F126" i="9"/>
  <c r="E109" i="9"/>
  <c r="F109" i="9"/>
  <c r="D109" i="9"/>
  <c r="E87" i="9"/>
  <c r="F87" i="9"/>
  <c r="G87" i="9"/>
  <c r="E88" i="9"/>
  <c r="F88" i="9"/>
  <c r="G88" i="9"/>
  <c r="E89" i="9"/>
  <c r="F89" i="9"/>
  <c r="G89" i="9"/>
  <c r="E90" i="9"/>
  <c r="F90" i="9"/>
  <c r="G90" i="9"/>
  <c r="E91" i="9"/>
  <c r="F91" i="9"/>
  <c r="G91" i="9"/>
  <c r="E92" i="9"/>
  <c r="F92" i="9"/>
  <c r="G92" i="9"/>
  <c r="E93" i="9"/>
  <c r="F93" i="9"/>
  <c r="G93" i="9"/>
  <c r="E94" i="9"/>
  <c r="F94" i="9"/>
  <c r="G94" i="9"/>
  <c r="E95" i="9"/>
  <c r="F95" i="9"/>
  <c r="G95" i="9"/>
  <c r="E96" i="9"/>
  <c r="F96" i="9"/>
  <c r="G96" i="9"/>
  <c r="E97" i="9"/>
  <c r="F97" i="9"/>
  <c r="G97" i="9"/>
  <c r="E98" i="9"/>
  <c r="F98" i="9"/>
  <c r="G98" i="9"/>
  <c r="E99" i="9"/>
  <c r="F99" i="9"/>
  <c r="G99" i="9"/>
  <c r="E100" i="9"/>
  <c r="F100" i="9"/>
  <c r="G100" i="9"/>
  <c r="F86" i="9"/>
  <c r="G86" i="9"/>
  <c r="D84" i="9"/>
  <c r="E84" i="9"/>
  <c r="D85" i="9"/>
  <c r="E85" i="9"/>
  <c r="D86" i="9"/>
  <c r="E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E83" i="9"/>
  <c r="D83" i="9"/>
  <c r="H68" i="9"/>
  <c r="I68" i="9"/>
  <c r="H69" i="9"/>
  <c r="I69" i="9"/>
  <c r="H70" i="9"/>
  <c r="I70" i="9"/>
  <c r="H71" i="9"/>
  <c r="I71" i="9"/>
  <c r="H72" i="9"/>
  <c r="I72" i="9"/>
  <c r="H73" i="9"/>
  <c r="I73" i="9"/>
  <c r="H74" i="9"/>
  <c r="I74" i="9"/>
  <c r="H75" i="9"/>
  <c r="I75" i="9"/>
  <c r="H67" i="9"/>
  <c r="I67" i="9"/>
  <c r="D62" i="9"/>
  <c r="E62" i="9"/>
  <c r="F62" i="9"/>
  <c r="G62" i="9"/>
  <c r="D63" i="9"/>
  <c r="E63" i="9"/>
  <c r="F63" i="9"/>
  <c r="G63" i="9"/>
  <c r="D64" i="9"/>
  <c r="E64" i="9"/>
  <c r="F64" i="9"/>
  <c r="G64" i="9"/>
  <c r="D65" i="9"/>
  <c r="E65" i="9"/>
  <c r="F65" i="9"/>
  <c r="G65" i="9"/>
  <c r="D66" i="9"/>
  <c r="E66" i="9"/>
  <c r="F66" i="9"/>
  <c r="G66" i="9"/>
  <c r="D67" i="9"/>
  <c r="E67" i="9"/>
  <c r="F67" i="9"/>
  <c r="G67" i="9"/>
  <c r="D68" i="9"/>
  <c r="E68" i="9"/>
  <c r="F68" i="9"/>
  <c r="G68" i="9"/>
  <c r="D69" i="9"/>
  <c r="E69" i="9"/>
  <c r="F69" i="9"/>
  <c r="G69" i="9"/>
  <c r="D70" i="9"/>
  <c r="E70" i="9"/>
  <c r="F70" i="9"/>
  <c r="G70" i="9"/>
  <c r="D71" i="9"/>
  <c r="E71" i="9"/>
  <c r="F71" i="9"/>
  <c r="G71" i="9"/>
  <c r="D72" i="9"/>
  <c r="E72" i="9"/>
  <c r="F72" i="9"/>
  <c r="G72" i="9"/>
  <c r="D73" i="9"/>
  <c r="E73" i="9"/>
  <c r="F73" i="9"/>
  <c r="G73" i="9"/>
  <c r="D74" i="9"/>
  <c r="E74" i="9"/>
  <c r="F74" i="9"/>
  <c r="G74" i="9"/>
  <c r="D75" i="9"/>
  <c r="E75" i="9"/>
  <c r="F75" i="9"/>
  <c r="G75" i="9"/>
  <c r="F61" i="9"/>
  <c r="G61" i="9"/>
  <c r="D59" i="9"/>
  <c r="E59" i="9"/>
  <c r="D60" i="9"/>
  <c r="E60" i="9"/>
  <c r="D61" i="9"/>
  <c r="E61" i="9"/>
  <c r="E58" i="9"/>
  <c r="D58" i="9"/>
  <c r="I43" i="9"/>
  <c r="I44" i="9"/>
  <c r="I45" i="9"/>
  <c r="I46" i="9"/>
  <c r="I47" i="9"/>
  <c r="I48" i="9"/>
  <c r="I49" i="9"/>
  <c r="I50" i="9"/>
  <c r="I42" i="9"/>
  <c r="F37" i="9"/>
  <c r="G37" i="9"/>
  <c r="H37" i="9"/>
  <c r="F38" i="9"/>
  <c r="G38" i="9"/>
  <c r="H38" i="9"/>
  <c r="F39" i="9"/>
  <c r="G39" i="9"/>
  <c r="H39" i="9"/>
  <c r="F40" i="9"/>
  <c r="G40" i="9"/>
  <c r="H40" i="9"/>
  <c r="F41" i="9"/>
  <c r="G41" i="9"/>
  <c r="H41" i="9"/>
  <c r="F42" i="9"/>
  <c r="G42" i="9"/>
  <c r="H42" i="9"/>
  <c r="F43" i="9"/>
  <c r="G43" i="9"/>
  <c r="H43" i="9"/>
  <c r="F44" i="9"/>
  <c r="G44" i="9"/>
  <c r="H44" i="9"/>
  <c r="F45" i="9"/>
  <c r="G45" i="9"/>
  <c r="H45" i="9"/>
  <c r="F46" i="9"/>
  <c r="G46" i="9"/>
  <c r="H46" i="9"/>
  <c r="F47" i="9"/>
  <c r="G47" i="9"/>
  <c r="H47" i="9"/>
  <c r="F48" i="9"/>
  <c r="G48" i="9"/>
  <c r="H48" i="9"/>
  <c r="F49" i="9"/>
  <c r="G49" i="9"/>
  <c r="H49" i="9"/>
  <c r="F50" i="9"/>
  <c r="G50" i="9"/>
  <c r="H50" i="9"/>
  <c r="G36" i="9"/>
  <c r="H36" i="9"/>
  <c r="D34" i="9"/>
  <c r="E34" i="9"/>
  <c r="F34" i="9"/>
  <c r="D35" i="9"/>
  <c r="E35" i="9"/>
  <c r="F35" i="9"/>
  <c r="D36" i="9"/>
  <c r="E36" i="9"/>
  <c r="F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E33" i="9"/>
  <c r="F33" i="9"/>
  <c r="D33" i="9"/>
  <c r="D164" i="9" l="1"/>
  <c r="D168" i="9"/>
  <c r="D165" i="9"/>
  <c r="D166" i="9"/>
  <c r="L141" i="6"/>
  <c r="L142" i="6"/>
  <c r="L143" i="6"/>
  <c r="L144" i="6"/>
  <c r="L145" i="6"/>
  <c r="L146" i="6"/>
  <c r="L147" i="6"/>
  <c r="L140" i="6"/>
  <c r="K141" i="6"/>
  <c r="K142" i="6"/>
  <c r="K143" i="6"/>
  <c r="K144" i="6"/>
  <c r="K145" i="6"/>
  <c r="K146" i="6"/>
  <c r="K147" i="6"/>
  <c r="K140" i="6"/>
  <c r="J141" i="6"/>
  <c r="J142" i="6"/>
  <c r="J143" i="6"/>
  <c r="J144" i="6"/>
  <c r="J145" i="6"/>
  <c r="J146" i="6"/>
  <c r="J147" i="6"/>
  <c r="J140" i="6"/>
  <c r="I141" i="6"/>
  <c r="I142" i="6"/>
  <c r="I143" i="6"/>
  <c r="I144" i="6"/>
  <c r="I145" i="6"/>
  <c r="I146" i="6"/>
  <c r="I147" i="6"/>
  <c r="I140" i="6"/>
</calcChain>
</file>

<file path=xl/sharedStrings.xml><?xml version="1.0" encoding="utf-8"?>
<sst xmlns="http://schemas.openxmlformats.org/spreadsheetml/2006/main" count="5965" uniqueCount="688">
  <si>
    <t>ANEXO V</t>
  </si>
  <si>
    <t>VENCIMENTOS BÁSICOS</t>
  </si>
  <si>
    <t>I - Vencimento Básico da Carreira de Auditoria, Inspeção e Controle</t>
  </si>
  <si>
    <t>NÍVEL DE ATUAÇÃO</t>
  </si>
  <si>
    <t>CARGOS</t>
  </si>
  <si>
    <t>TÉCNICO PROFISSIONAL</t>
  </si>
  <si>
    <t>ESPECIALISTA</t>
  </si>
  <si>
    <t>CONSULTOR</t>
  </si>
  <si>
    <t>AUDITOR DE
CONTROLE
EXTERNO</t>
  </si>
  <si>
    <t>TÉCNICO DE
CONTROLE
EXTERNO</t>
  </si>
  <si>
    <t>AUXILIAR DE
CONTROLE
EXTERNO</t>
  </si>
  <si>
    <t>CLASSE</t>
  </si>
  <si>
    <t>REFERÊNCIA</t>
  </si>
  <si>
    <t>VENCIMENTO BÁSICO</t>
  </si>
  <si>
    <t>I</t>
  </si>
  <si>
    <t>A</t>
  </si>
  <si>
    <t>B</t>
  </si>
  <si>
    <t>C</t>
  </si>
  <si>
    <t>D</t>
  </si>
  <si>
    <t>E</t>
  </si>
  <si>
    <t>F</t>
  </si>
  <si>
    <t>II</t>
  </si>
  <si>
    <t>ESPECIAL</t>
  </si>
  <si>
    <t>II - Vencimento Básico da Carreira de Apoio Técnico e Administrativo de nível superior</t>
  </si>
  <si>
    <t>ANALISTA
ADMINISTRATIVO</t>
  </si>
  <si>
    <t>ANALISTA DE
TECNOLOGIA
DA
INFORMAÇÃO</t>
  </si>
  <si>
    <t>III - Vencimento Básico da Carreira de Apoio Técnico e Administrativo dos Cargos de Nível Médio de Técnico de Informática e Técnico Administrativo</t>
  </si>
  <si>
    <t>TÉCNICO DE
INFORMÁTICA</t>
  </si>
  <si>
    <t>TÉCNICO
ADMINISTRATIVO</t>
  </si>
  <si>
    <t>IV- Vencimento Básico da Carreira de Apoio Técnico e Administrativo dos Cargos de Nível Médio de</t>
  </si>
  <si>
    <t>Motorista e dos Cargos de Nível Fundamental de Auxiliar Administrativo e Digitador</t>
  </si>
  <si>
    <t>MOTORISTA</t>
  </si>
  <si>
    <t>AUXILIAR
ADMINISTRATIVO</t>
  </si>
  <si>
    <t>DIGITADOR</t>
  </si>
  <si>
    <t>ANEXO IX</t>
  </si>
  <si>
    <t>REMUNERAÇÃO DOS CARGOS DO GRUPO DE CHEFIA, DIREÇÃO E ASSESSORAMENTO - CÓDIGO TC/CDS</t>
  </si>
  <si>
    <t>CÓDIGO</t>
  </si>
  <si>
    <t>VALOR EM REAIS</t>
  </si>
  <si>
    <t>TC/CDS-1</t>
  </si>
  <si>
    <t>TC/CDS-2</t>
  </si>
  <si>
    <t>TC/CDS-3</t>
  </si>
  <si>
    <t>TC/CDS-4</t>
  </si>
  <si>
    <t>TC/CDS-5</t>
  </si>
  <si>
    <t>TC/CDS-6</t>
  </si>
  <si>
    <t>TC/CDS-7</t>
  </si>
  <si>
    <t>TC/CDS-8</t>
  </si>
  <si>
    <t>ANEXO X</t>
  </si>
  <si>
    <t xml:space="preserve">VALOR DA FUNÇÃO GRATIFICADA DOS CARGOS DO GRUPO DE CHEFIA, DIREÇÃO E ASSESSORAMENTO - CÓDIGO TC/FG
</t>
  </si>
  <si>
    <t>TC/FG-3</t>
  </si>
  <si>
    <t>ANEXO VII</t>
  </si>
  <si>
    <t>Gratificação de Representação</t>
  </si>
  <si>
    <t>Devida ao Servidor efetivo ocupante de cargo do grupo de Chefia, Direção e Assessoramento Superior TC/CDS – 100, nos termos do artigo 26.</t>
  </si>
  <si>
    <t>50% do valor da remuneração do cargo em comissão constante no Anexo IX.</t>
  </si>
  <si>
    <t>Dispensa regulamentação</t>
  </si>
  <si>
    <t>Auxílio Saúde</t>
  </si>
  <si>
    <t>Destinado a subsidiar despesas com assistência à saúde dos agentes públicos em atividade.</t>
  </si>
  <si>
    <t>Concedido na formada
Lei Estadual nº
Lei nº 1.644,
de 29 de junho de 2006.</t>
  </si>
  <si>
    <t xml:space="preserve">Depende de
regulamentação.
</t>
  </si>
  <si>
    <t>Auxílio
Alimentação</t>
  </si>
  <si>
    <t xml:space="preserve">Destinado a subsidiar
despesas com refeição, dos
agentes públicos em
atividade.
</t>
  </si>
  <si>
    <t xml:space="preserve">Concedido na forma da
Lei Estadual nº 2.284,
de 6, de abril de 2010
</t>
  </si>
  <si>
    <t xml:space="preserve">Depende
regulamentação.
</t>
  </si>
  <si>
    <t>Auxílio Transporte</t>
  </si>
  <si>
    <t>Devido a todos os Servidores ativos para fazer face às despesas com transportes e condução utilizados para o deslocamento, trabalho/residência/trabalho ou no cumprimento de ordem e serviço.</t>
  </si>
  <si>
    <t xml:space="preserve">266,40
</t>
  </si>
  <si>
    <t>Gratificação de
atividade de
docência</t>
  </si>
  <si>
    <t>Concedida ao agente público ou ao profissional contratado na forma da resolução que, na qualidade de instrutor, acumular o pleno exercício das atividades do seu cargo com atividades de docência para o público interno, externo e jurisdicionados do Tribunal de Contas do Estado, com pagamento Efetuado em forma de hora -aula, cujo valor será discriminado por nível de habilitação profissional.</t>
  </si>
  <si>
    <t>Concedida na forma da Lei Complementar nº 591, de 22 de novembro de 2010.</t>
  </si>
  <si>
    <t>Depende de regulamentação.</t>
  </si>
  <si>
    <t>Gratificação Temporária de trabalhos extraordinários</t>
  </si>
  <si>
    <t>Visa gratificar o agente público, por tempo determinado, em razão de tarefas especiais mediante prévia designação de Presidência do Tribunal.</t>
  </si>
  <si>
    <t>Gratificação de Comissão de Licitação e Pregoeiro</t>
  </si>
  <si>
    <t>Visa gratificar os servidores designados para ser pregoeiro, presidente da comissão de licitação, compor comissão de licitação ou equipe de apoio ao Pregoeiro.</t>
  </si>
  <si>
    <t>Presidente R$ 1.800,00 Membro R$ 1.300,00</t>
  </si>
  <si>
    <t>Devido aos servidores designados para compor Comissão de Licitação e ao Pregoeiro. Reajustável na mesma data e índices concedidos aos servidores do Tribunal. Dispensa regulamentação.</t>
  </si>
  <si>
    <t>Gratificação de Comissão Disciplinar</t>
  </si>
  <si>
    <t>Devida ao servidor efetivo e estável designado para atuar como presidente ou membro de Comissão de Sindicância ou de Comissão Permanente de Processo Administrativo Disciplinar.</t>
  </si>
  <si>
    <t>Reajustável na mesma data e Índices concedidos aos Servidores do Tribunal. Dispensa regulamentação.</t>
  </si>
  <si>
    <t>Gratificação Especial de Segurança Institucional</t>
  </si>
  <si>
    <t>Devida ao servidor efetivo requisitado para exercer atividades de segurança institucional no Tribunal de Contas do Estado, concedida enquanto perdurara necessidade excepcional de segurança.</t>
  </si>
  <si>
    <t>Reajustável na mesma data e índices concedidos aos servidores do Tribunal. Dispensa regulamentação</t>
  </si>
  <si>
    <t>Gratificação de Comissão de Redação</t>
  </si>
  <si>
    <t>Devida aos servidores designados para compor a Comissão de Redação e Atualização de Normas.</t>
  </si>
  <si>
    <t>Reajustável na mesmadata e índices
concedidos aos
servidores do Tribunal.
Depende de
regulamentação.</t>
  </si>
  <si>
    <t>Gratificação de Comissão de Gestão de Desempenho</t>
  </si>
  <si>
    <t>Devida ao servidor designado para atuar como presidente ou membro da Comissão de Gestão de Desempenho</t>
  </si>
  <si>
    <t>Concedida na forma da Lei Complementar nº 786, de 15 de julho de 2014. Presidente R$ 1.800,00 Membro R$ 1.300,00</t>
  </si>
  <si>
    <t>Reajustável na mesma data e índices concedidos aos servidores do Tribunal. Depende de regulamentação.</t>
  </si>
  <si>
    <t>DA GRATIFICAÇÃO DE RESULTADOS</t>
  </si>
  <si>
    <t>Total*</t>
  </si>
  <si>
    <t>Total</t>
  </si>
  <si>
    <t>Inst. (10)%</t>
  </si>
  <si>
    <t>Set. (30%)</t>
  </si>
  <si>
    <t>Ind. (60%)</t>
  </si>
  <si>
    <t>Auditor de Controle Externo</t>
  </si>
  <si>
    <t>Técnico de Controle Externo</t>
  </si>
  <si>
    <t>Auxiliar de Controle Externo</t>
  </si>
  <si>
    <t>Analista Administrativo e de Tecnologia da Informação</t>
  </si>
  <si>
    <t>Técnico Administrativo</t>
  </si>
  <si>
    <t>Técnico de Informática (em extinção)</t>
  </si>
  <si>
    <t>Auxiliar Administrativo e Digitador (em extinção)</t>
  </si>
  <si>
    <t>Motorista (em extinção)</t>
  </si>
  <si>
    <t>Quadro I – Cargos de Nível Superior</t>
  </si>
  <si>
    <t>Cargos</t>
  </si>
  <si>
    <t>Classe</t>
  </si>
  <si>
    <t>Referência</t>
  </si>
  <si>
    <t>Valores conforme o Diploma apresentado</t>
  </si>
  <si>
    <t>Especialização</t>
  </si>
  <si>
    <t>Mestrado</t>
  </si>
  <si>
    <t>Doutorado</t>
  </si>
  <si>
    <t>Analista Administrativo Analista de Tecnologia da Informação</t>
  </si>
  <si>
    <t>Procurador Jurídico</t>
  </si>
  <si>
    <t>Especial</t>
  </si>
  <si>
    <t>Quadro II – Cargos de Nível Médio</t>
  </si>
  <si>
    <t>Cargos de Nível Médio</t>
  </si>
  <si>
    <t>Cargo</t>
  </si>
  <si>
    <t>Classes</t>
  </si>
  <si>
    <t>Referências</t>
  </si>
  <si>
    <t>Graduação
de Nível Superior</t>
  </si>
  <si>
    <t>Técnico de Controle Externo
Técnico Administrativo</t>
  </si>
  <si>
    <t>Técnico de Informática – em extinção</t>
  </si>
  <si>
    <t>Motorista – em extinção</t>
  </si>
  <si>
    <t>Quadro III – Cargos de Nível Fundamental</t>
  </si>
  <si>
    <t>Cargos de Nível Fundamental</t>
  </si>
  <si>
    <t>Auxiliar de Controle Externo – em extinção
Auxiliar Administrativo – em extinção
Digitador – em extinção</t>
  </si>
  <si>
    <t>DENOMINAÇÃO</t>
  </si>
  <si>
    <t>VALOR</t>
  </si>
  <si>
    <t>AGENTE OPERACIONAL e dos Cargos de Nível Fundamental de Auxiliar Administrativo e Digitador</t>
  </si>
  <si>
    <t>AGENTE OPERACIONAL</t>
  </si>
  <si>
    <t>Valor da Representação</t>
  </si>
  <si>
    <t>FUNÇÕES DE MEMBROS (20)</t>
  </si>
  <si>
    <t>FG</t>
  </si>
  <si>
    <t>20 e 25</t>
  </si>
  <si>
    <t>R$ 35.462,20</t>
  </si>
  <si>
    <t>7092,44   e      8865,56</t>
  </si>
  <si>
    <t>Presidente R$ 1.954,08 Membro R$ 1.411,28</t>
  </si>
  <si>
    <t>Concedida na forma da Lei Complementar nº 786, de 15 de julho de 2014. Presidente R$ 1.954,08 Membro R$ 1.411,28</t>
  </si>
  <si>
    <t>AGENTE OPERACIONAL (em extinção)</t>
  </si>
  <si>
    <t>AGENTE OPERACIONAL – em extinção</t>
  </si>
  <si>
    <t>Sistema Recursos Humanos</t>
  </si>
  <si>
    <t>ID</t>
  </si>
  <si>
    <t>Grupo de Classe</t>
  </si>
  <si>
    <t>Sub-Grupo de Classe</t>
  </si>
  <si>
    <t>Nível</t>
  </si>
  <si>
    <t>Valor do Vencimento</t>
  </si>
  <si>
    <t>BOLSISTA (B)</t>
  </si>
  <si>
    <t>CEDIDOS (16)</t>
  </si>
  <si>
    <t>R$ 3.000,00</t>
  </si>
  <si>
    <t>R$ 0,00</t>
  </si>
  <si>
    <t>CARGOS EM COMISSÃO (C)</t>
  </si>
  <si>
    <t>CARGOS EM COMISSÃO (13)</t>
  </si>
  <si>
    <t>CDS</t>
  </si>
  <si>
    <t>R$ 3.145,16</t>
  </si>
  <si>
    <t>R$ 1.572,58</t>
  </si>
  <si>
    <t>R$ 5.084,43</t>
  </si>
  <si>
    <t>R$ 2.542,21</t>
  </si>
  <si>
    <t>R$ 6.318,52</t>
  </si>
  <si>
    <t>R$ 3.159,26</t>
  </si>
  <si>
    <t>R$ 7.200,00</t>
  </si>
  <si>
    <t>R$ 3.600,00</t>
  </si>
  <si>
    <t>R$ 10.725,95</t>
  </si>
  <si>
    <t>R$ 5.362,97</t>
  </si>
  <si>
    <t>R$ 12.488,91</t>
  </si>
  <si>
    <t>R$ 6.244,45</t>
  </si>
  <si>
    <t>R$ 16.266,98</t>
  </si>
  <si>
    <t>R$ 8.133,49</t>
  </si>
  <si>
    <t>R$ 23.752,36</t>
  </si>
  <si>
    <t>R$ 11.876,18</t>
  </si>
  <si>
    <t>FUNÇÃO GRATIFICADA (F)</t>
  </si>
  <si>
    <t>FUNÇÕES COMISSIONADAS (14)</t>
  </si>
  <si>
    <t>R$ 35.462,24</t>
  </si>
  <si>
    <t>MEMBROS CONSELHEIROS (M)</t>
  </si>
  <si>
    <t>MEMBRO DO TRIBUNAL DE CONTAS - CONSELHEIRO (11)</t>
  </si>
  <si>
    <t>M</t>
  </si>
  <si>
    <t>R$ 35.462,22</t>
  </si>
  <si>
    <t>MEMBROS MPC (12)</t>
  </si>
  <si>
    <t>ESTAGIÁRIOS NÍVEL MÉDIO (15)</t>
  </si>
  <si>
    <t>R$ 600,00</t>
  </si>
  <si>
    <t>AUDITOR (21)</t>
  </si>
  <si>
    <t>R$ 33.689,11</t>
  </si>
  <si>
    <t>CONSELHEIRO SUBSTITUTO (22)</t>
  </si>
  <si>
    <t>QUADRO DE PESSOAL (P)</t>
  </si>
  <si>
    <t>AUDITOR DE CONTROLE EXTERNO (1)</t>
  </si>
  <si>
    <t>R$ 7.739,16</t>
  </si>
  <si>
    <t>R$ 7.971,33</t>
  </si>
  <si>
    <t>R$ 8.210,47</t>
  </si>
  <si>
    <t>R$ 8.456,78</t>
  </si>
  <si>
    <t>R$ 8.710,49</t>
  </si>
  <si>
    <t>R$ 8.971,80</t>
  </si>
  <si>
    <t>G</t>
  </si>
  <si>
    <t>R$ 6.690,28</t>
  </si>
  <si>
    <t>H</t>
  </si>
  <si>
    <t>R$ 6.824,10</t>
  </si>
  <si>
    <t>R$ 6.960,56</t>
  </si>
  <si>
    <t>R$ 9.420,39</t>
  </si>
  <si>
    <t>R$ 9.703,01</t>
  </si>
  <si>
    <t>R$ 9.994,10</t>
  </si>
  <si>
    <t>R$ 10.293,92</t>
  </si>
  <si>
    <t>R$ 10.602,74</t>
  </si>
  <si>
    <t>R$ 10.920,82</t>
  </si>
  <si>
    <t>R$ 7.995,50</t>
  </si>
  <si>
    <t>R$ 8.155,41</t>
  </si>
  <si>
    <t>R$ 8.318,52</t>
  </si>
  <si>
    <t>III</t>
  </si>
  <si>
    <t>R$ 11.466,87</t>
  </si>
  <si>
    <t>AC</t>
  </si>
  <si>
    <t>R$ 15.164,93</t>
  </si>
  <si>
    <t>AE</t>
  </si>
  <si>
    <t>R$ 13.186,90</t>
  </si>
  <si>
    <t>R$ 11.810,87</t>
  </si>
  <si>
    <t>BC</t>
  </si>
  <si>
    <t>R$ 15.619,87</t>
  </si>
  <si>
    <t>BE</t>
  </si>
  <si>
    <t>R$ 13.582,51</t>
  </si>
  <si>
    <t>R$ 12.165,20</t>
  </si>
  <si>
    <t>CC</t>
  </si>
  <si>
    <t>R$ 16.088,48</t>
  </si>
  <si>
    <t>CE</t>
  </si>
  <si>
    <t>R$ 13.989,99</t>
  </si>
  <si>
    <t>R$ 12.530,16</t>
  </si>
  <si>
    <t>DC</t>
  </si>
  <si>
    <t>R$ 16.571,13</t>
  </si>
  <si>
    <t>DE</t>
  </si>
  <si>
    <t>R$ 14.409,68</t>
  </si>
  <si>
    <t>R$ 12.906,06</t>
  </si>
  <si>
    <t>EC</t>
  </si>
  <si>
    <t>R$ 17.068,26</t>
  </si>
  <si>
    <t>EE</t>
  </si>
  <si>
    <t>R$ 14.841,96</t>
  </si>
  <si>
    <t>R$ 13.293,24</t>
  </si>
  <si>
    <t>FC</t>
  </si>
  <si>
    <t>R$ 17.580,30</t>
  </si>
  <si>
    <t>FE</t>
  </si>
  <si>
    <t>R$ 15.287,22</t>
  </si>
  <si>
    <t>TÉCNICO DE CONTROLE EXTERNO (2)</t>
  </si>
  <si>
    <t>R$ 3.939,08</t>
  </si>
  <si>
    <t>R$ 4.057,25</t>
  </si>
  <si>
    <t>R$ 4.178,96</t>
  </si>
  <si>
    <t>R$ 4.304,34</t>
  </si>
  <si>
    <t>R$ 4.433,47</t>
  </si>
  <si>
    <t>R$ 4.566,47</t>
  </si>
  <si>
    <t>R$ 6.960,57</t>
  </si>
  <si>
    <t>R$ 4.794,79</t>
  </si>
  <si>
    <t>R$ 4.938,63</t>
  </si>
  <si>
    <t>R$ 5.086,80</t>
  </si>
  <si>
    <t>R$ 5.239,40</t>
  </si>
  <si>
    <t>R$ 5.396,58</t>
  </si>
  <si>
    <t>R$ 5.558,48</t>
  </si>
  <si>
    <t>R$ 7.995,53</t>
  </si>
  <si>
    <t>R$ 8.318,51</t>
  </si>
  <si>
    <t>R$ 5.836,40</t>
  </si>
  <si>
    <t>R$ 6.711,87</t>
  </si>
  <si>
    <t>R$ 6.011,50</t>
  </si>
  <si>
    <t>R$ 6.913,24</t>
  </si>
  <si>
    <t>R$ 6.191,84</t>
  </si>
  <si>
    <t>R$ 7.120,63</t>
  </si>
  <si>
    <t>R$ 6.377,60</t>
  </si>
  <si>
    <t>R$ 7.334,26</t>
  </si>
  <si>
    <t>R$ 6.568,92</t>
  </si>
  <si>
    <t>R$ 7.554,29</t>
  </si>
  <si>
    <t>R$ 6.765,99</t>
  </si>
  <si>
    <t>R$ 7.780,92</t>
  </si>
  <si>
    <t>AUXILIAR DE CONTROLE EXTERNO (3)</t>
  </si>
  <si>
    <t>R$ 2.508,58</t>
  </si>
  <si>
    <t>R$ 2.583,84</t>
  </si>
  <si>
    <t>R$ 2.661,35</t>
  </si>
  <si>
    <t>R$ 2.741,19</t>
  </si>
  <si>
    <t>R$ 2.823,43</t>
  </si>
  <si>
    <t>R$ 2.908,13</t>
  </si>
  <si>
    <t>R$ 2.478,41</t>
  </si>
  <si>
    <t>R$ 2.527,98</t>
  </si>
  <si>
    <t>R$ 2.578,52</t>
  </si>
  <si>
    <t>R$ 3.053,53</t>
  </si>
  <si>
    <t>R$ 3.145,14</t>
  </si>
  <si>
    <t>R$ 3.239,48</t>
  </si>
  <si>
    <t>R$ 3.336,67</t>
  </si>
  <si>
    <t>R$ 3.436,77</t>
  </si>
  <si>
    <t>R$ 3.539,87</t>
  </si>
  <si>
    <t>R$ 2.961,91</t>
  </si>
  <si>
    <t>R$ 3.021,14</t>
  </si>
  <si>
    <t>R$ 3.081,57</t>
  </si>
  <si>
    <t>R$ 3.716,87</t>
  </si>
  <si>
    <t>R$ 3.828,37</t>
  </si>
  <si>
    <t>R$ 3.943,22</t>
  </si>
  <si>
    <t>R$ 4.061,52</t>
  </si>
  <si>
    <t>R$ 4.183,37</t>
  </si>
  <si>
    <t>R$ 4.308,88</t>
  </si>
  <si>
    <t>ANALISTA ADMINISTRATIVO (4)</t>
  </si>
  <si>
    <t>a</t>
  </si>
  <si>
    <t>R$ 5.239,12</t>
  </si>
  <si>
    <t>ANALISTA DE TECNOLOGIA DA INFORMAÇÃO (5)</t>
  </si>
  <si>
    <t>D-ES</t>
  </si>
  <si>
    <t>R$ 9.725,29</t>
  </si>
  <si>
    <t>A-C</t>
  </si>
  <si>
    <t>A-E</t>
  </si>
  <si>
    <t>B-C</t>
  </si>
  <si>
    <t>B-E</t>
  </si>
  <si>
    <t>C-C</t>
  </si>
  <si>
    <t>C-E</t>
  </si>
  <si>
    <t>D-C</t>
  </si>
  <si>
    <t>D-E</t>
  </si>
  <si>
    <t>E-C</t>
  </si>
  <si>
    <t>E-E</t>
  </si>
  <si>
    <t>F-C</t>
  </si>
  <si>
    <t>F-E</t>
  </si>
  <si>
    <t>TÉCNICO ADMINISTRATIVO (6)</t>
  </si>
  <si>
    <t>R$ 3.939,09</t>
  </si>
  <si>
    <t>R$ 4.057,26</t>
  </si>
  <si>
    <t>R$ 4.178,97</t>
  </si>
  <si>
    <t>R$ 4.566,48</t>
  </si>
  <si>
    <t>R$ 3.553,26</t>
  </si>
  <si>
    <t>R$ 3.624,33</t>
  </si>
  <si>
    <t>R$ 3.696,83</t>
  </si>
  <si>
    <t>R$ 4.794,80</t>
  </si>
  <si>
    <t>R$ 4.938,64</t>
  </si>
  <si>
    <t>R$ 5.086,81</t>
  </si>
  <si>
    <t>R$ 5.239,41</t>
  </si>
  <si>
    <t>R$ 5.396,59</t>
  </si>
  <si>
    <t>R$ 5.558,49</t>
  </si>
  <si>
    <t>R$ 4.246,48</t>
  </si>
  <si>
    <t>R$ 4.331,38</t>
  </si>
  <si>
    <t>R$ 4.418,03</t>
  </si>
  <si>
    <t>R$ 5.836,41</t>
  </si>
  <si>
    <t>R$ 6.011,51</t>
  </si>
  <si>
    <t>R$ 6.191,86</t>
  </si>
  <si>
    <t>R$ 6.377,62</t>
  </si>
  <si>
    <t>R$ 6.568,94</t>
  </si>
  <si>
    <t>R$ 6.766,01</t>
  </si>
  <si>
    <t>TECNICO EM INFORMÁTICA (7)</t>
  </si>
  <si>
    <t>R$ 4.346,06</t>
  </si>
  <si>
    <t>R$ 4.476,44</t>
  </si>
  <si>
    <t>R$ 4.610,74</t>
  </si>
  <si>
    <t>R$ 4.749,05</t>
  </si>
  <si>
    <t>R$ 4.891,53</t>
  </si>
  <si>
    <t>R$ 5.038,27</t>
  </si>
  <si>
    <t>R$ 4.293,76</t>
  </si>
  <si>
    <t>R$ 4.379,63</t>
  </si>
  <si>
    <t>R$ 4.467,26</t>
  </si>
  <si>
    <t>R$ 5.290,18</t>
  </si>
  <si>
    <t>R$ 5.448,89</t>
  </si>
  <si>
    <t>R$ 5.612,36</t>
  </si>
  <si>
    <t>R$ 5.780,73</t>
  </si>
  <si>
    <t>R$ 5.954,15</t>
  </si>
  <si>
    <t>R$ 6.132,77</t>
  </si>
  <si>
    <t>R$ 5.131,44</t>
  </si>
  <si>
    <t>R$ 5.234,07</t>
  </si>
  <si>
    <t>R$ 5.338,76</t>
  </si>
  <si>
    <t>R$ 6.439,41</t>
  </si>
  <si>
    <t>R$ 7.405,32</t>
  </si>
  <si>
    <t>R$ 6.632,59</t>
  </si>
  <si>
    <t>R$ 7.627,49</t>
  </si>
  <si>
    <t>R$ 6.831,57</t>
  </si>
  <si>
    <t>R$ 7.856,31</t>
  </si>
  <si>
    <t>R$ 7.036,52</t>
  </si>
  <si>
    <t>R$ 8.092,00</t>
  </si>
  <si>
    <t>R$ 7.247,62</t>
  </si>
  <si>
    <t>R$ 8.334,76</t>
  </si>
  <si>
    <t>R$ 7.465,04</t>
  </si>
  <si>
    <t>R$ 8.584,81</t>
  </si>
  <si>
    <t>AUXILIAR ADMINISTRATIVO (8)</t>
  </si>
  <si>
    <t>DIGITADOR (9)</t>
  </si>
  <si>
    <t>MOTORISTA (10)</t>
  </si>
  <si>
    <t>R$ 2.961,79</t>
  </si>
  <si>
    <t>R$ 3.050,64</t>
  </si>
  <si>
    <t>R$ 3.142,16</t>
  </si>
  <si>
    <t>R$ 3.236,42</t>
  </si>
  <si>
    <t>R$ 3.333,52</t>
  </si>
  <si>
    <t>R$ 3.433,52</t>
  </si>
  <si>
    <t>R$ 2.926,14</t>
  </si>
  <si>
    <t>R$ 2.984,70</t>
  </si>
  <si>
    <t>R$ 3.044,36</t>
  </si>
  <si>
    <t>R$ 3.605,20</t>
  </si>
  <si>
    <t>R$ 3.713,36</t>
  </si>
  <si>
    <t>R$ 3.824,76</t>
  </si>
  <si>
    <t>R$ 3.939,51</t>
  </si>
  <si>
    <t>R$ 4.057,70</t>
  </si>
  <si>
    <t>R$ 4.179,43</t>
  </si>
  <si>
    <t>R$ 3.497,02</t>
  </si>
  <si>
    <t>R$ 3.566,97</t>
  </si>
  <si>
    <t>R$ 3.638,30</t>
  </si>
  <si>
    <t>R$ 4.388,40</t>
  </si>
  <si>
    <t>R$ 4.520,05</t>
  </si>
  <si>
    <t>R$ 4.655,65</t>
  </si>
  <si>
    <t>R$ 4.795,32</t>
  </si>
  <si>
    <t>R$ 4.939,19</t>
  </si>
  <si>
    <t>R$ 5.087,36</t>
  </si>
  <si>
    <t>R$ 5.196,97</t>
  </si>
  <si>
    <t xml:space="preserve"> </t>
  </si>
  <si>
    <t>R$ 3.374,44</t>
  </si>
  <si>
    <t>R$ 1.687,22</t>
  </si>
  <si>
    <t>R$ 5.455,08</t>
  </si>
  <si>
    <t>R$ 2.727,54</t>
  </si>
  <si>
    <t>R$ 6.779,14</t>
  </si>
  <si>
    <t>R$ 3.389,57</t>
  </si>
  <si>
    <t>R$ 7.724,88</t>
  </si>
  <si>
    <t>R$ 3.862,44</t>
  </si>
  <si>
    <t>R$ 11.507,87</t>
  </si>
  <si>
    <t>R$ 5.753,93</t>
  </si>
  <si>
    <t>R$ 14.739,29</t>
  </si>
  <si>
    <t>R$ 7.369,64</t>
  </si>
  <si>
    <t>R$ 17.452,84</t>
  </si>
  <si>
    <t>R$ 8.726,42</t>
  </si>
  <si>
    <t>R$ 24.411,01</t>
  </si>
  <si>
    <t>R$ 12.205,50</t>
  </si>
  <si>
    <t>ESTAGIÁRIOS (E)</t>
  </si>
  <si>
    <t>R$ 2.341,76</t>
  </si>
  <si>
    <t>R$ 2.910,15</t>
  </si>
  <si>
    <t>R$ 41.845,49</t>
  </si>
  <si>
    <t>R$ 8.369,10</t>
  </si>
  <si>
    <t>R$ 10.461,37</t>
  </si>
  <si>
    <t>R$ 39.753,21</t>
  </si>
  <si>
    <t>R$ 8.303,34</t>
  </si>
  <si>
    <t>R$ 8.552,44</t>
  </si>
  <si>
    <t>R$ 8.809,01</t>
  </si>
  <si>
    <t>R$ 9.073,28</t>
  </si>
  <si>
    <t>R$ 9.345,48</t>
  </si>
  <si>
    <t>R$ 9.625,84</t>
  </si>
  <si>
    <t>R$ 7.178,00</t>
  </si>
  <si>
    <t>R$ 7.321,58</t>
  </si>
  <si>
    <t>R$ 7.467,98</t>
  </si>
  <si>
    <t>R$ 10.107,14</t>
  </si>
  <si>
    <t>R$ 10.410,36</t>
  </si>
  <si>
    <t>R$ 10.722,67</t>
  </si>
  <si>
    <t>R$ 11.044,35</t>
  </si>
  <si>
    <t>R$ 11.375,68</t>
  </si>
  <si>
    <t>R$ 11.716,95</t>
  </si>
  <si>
    <t>R$ 8.578,37</t>
  </si>
  <si>
    <t>R$ 8.749,94</t>
  </si>
  <si>
    <t>R$ 8.924,94</t>
  </si>
  <si>
    <t>R$ 12.302,80</t>
  </si>
  <si>
    <t>R$ 16.270,45</t>
  </si>
  <si>
    <t>R$ 14.148,23</t>
  </si>
  <si>
    <t>R$ 12.671,88</t>
  </si>
  <si>
    <t>R$ 16.758,56</t>
  </si>
  <si>
    <t>R$ 14.572,67</t>
  </si>
  <si>
    <t>R$ 13.052,04</t>
  </si>
  <si>
    <t>R$ 17.261,33</t>
  </si>
  <si>
    <t>R$ 15.009,86</t>
  </si>
  <si>
    <t>R$ 13.443,61</t>
  </si>
  <si>
    <t>R$ 17.779,17</t>
  </si>
  <si>
    <t>R$ 15.460,15</t>
  </si>
  <si>
    <t>R$ 13.846,91</t>
  </si>
  <si>
    <t>R$ 18.312,54</t>
  </si>
  <si>
    <t>R$ 15.923,94</t>
  </si>
  <si>
    <t>R$ 14.262,32</t>
  </si>
  <si>
    <t>R$ 18.861,90</t>
  </si>
  <si>
    <t>R$ 16.401,66</t>
  </si>
  <si>
    <t>R$ 4.226,24</t>
  </si>
  <si>
    <t>R$ 4.353,02</t>
  </si>
  <si>
    <t>R$ 4.483,61</t>
  </si>
  <si>
    <t>R$ 4.618,13</t>
  </si>
  <si>
    <t>R$ 4.756,67</t>
  </si>
  <si>
    <t>R$ 4.899,37</t>
  </si>
  <si>
    <t>R$ 7.468,00</t>
  </si>
  <si>
    <t>R$ 5.144,33</t>
  </si>
  <si>
    <t>R$ 5.298,66</t>
  </si>
  <si>
    <t>R$ 5.457,63</t>
  </si>
  <si>
    <t>R$ 5.621,35</t>
  </si>
  <si>
    <t>R$ 5.789,99</t>
  </si>
  <si>
    <t>R$ 5.963,69</t>
  </si>
  <si>
    <t>R$ 8.578,40</t>
  </si>
  <si>
    <t>R$ 8.924,93</t>
  </si>
  <si>
    <t>R$ 6.261,87</t>
  </si>
  <si>
    <t>R$ 7.201,17</t>
  </si>
  <si>
    <t>R$ 6.449,74</t>
  </si>
  <si>
    <t>R$ 7.417,22</t>
  </si>
  <si>
    <t>R$ 6.643,23</t>
  </si>
  <si>
    <t>R$ 7.639,72</t>
  </si>
  <si>
    <t>R$ 6.842,53</t>
  </si>
  <si>
    <t>R$ 7.868,93</t>
  </si>
  <si>
    <t>R$ 7.047,79</t>
  </si>
  <si>
    <t>R$ 8.105,00</t>
  </si>
  <si>
    <t>R$ 7.259,23</t>
  </si>
  <si>
    <t>R$ 8.348,15</t>
  </si>
  <si>
    <t>R$ 2.691,46</t>
  </si>
  <si>
    <t>R$ 2.772,20</t>
  </si>
  <si>
    <t>R$ 2.855,36</t>
  </si>
  <si>
    <t>R$ 2.941,02</t>
  </si>
  <si>
    <t>R$ 3.029,26</t>
  </si>
  <si>
    <t>R$ 3.120,13</t>
  </si>
  <si>
    <t>R$ 2.659,09</t>
  </si>
  <si>
    <t>R$ 2.712,27</t>
  </si>
  <si>
    <t>R$ 2.766,49</t>
  </si>
  <si>
    <t>R$ 3.276,13</t>
  </si>
  <si>
    <t>R$ 3.374,42</t>
  </si>
  <si>
    <t>R$ 3.475,64</t>
  </si>
  <si>
    <t>R$ 3.579,91</t>
  </si>
  <si>
    <t>R$ 3.687,31</t>
  </si>
  <si>
    <t>R$ 3.797,93</t>
  </si>
  <si>
    <t>R$ 3.177,83</t>
  </si>
  <si>
    <t>R$ 3.241,38</t>
  </si>
  <si>
    <t>R$ 3.306,22</t>
  </si>
  <si>
    <t>R$ 3.987,83</t>
  </si>
  <si>
    <t>R$ 4.107,46</t>
  </si>
  <si>
    <t>R$ 4.230,68</t>
  </si>
  <si>
    <t>R$ 4.357,60</t>
  </si>
  <si>
    <t>R$ 4.488,34</t>
  </si>
  <si>
    <t>R$ 4.623,00</t>
  </si>
  <si>
    <t>R$ 5.621,05</t>
  </si>
  <si>
    <t>R$ 10.434,26</t>
  </si>
  <si>
    <t>R$ 4.226,25</t>
  </si>
  <si>
    <t>R$ 4.353,03</t>
  </si>
  <si>
    <t>R$ 4.483,62</t>
  </si>
  <si>
    <t>R$ 4.899,38</t>
  </si>
  <si>
    <t>R$ 3.812,29</t>
  </si>
  <si>
    <t>R$ 3.888,54</t>
  </si>
  <si>
    <t>R$ 3.966,33</t>
  </si>
  <si>
    <t>R$ 5.144,34</t>
  </si>
  <si>
    <t>R$ 5.298,67</t>
  </si>
  <si>
    <t>R$ 5.457,64</t>
  </si>
  <si>
    <t>R$ 5.621,36</t>
  </si>
  <si>
    <t>R$ 5.790,00</t>
  </si>
  <si>
    <t>R$ 5.963,70</t>
  </si>
  <si>
    <t>R$ 4.556,05</t>
  </si>
  <si>
    <t>R$ 4.647,14</t>
  </si>
  <si>
    <t>R$ 4.740,10</t>
  </si>
  <si>
    <t>R$ 6.261,88</t>
  </si>
  <si>
    <t>R$ 6.449,75</t>
  </si>
  <si>
    <t>R$ 6.643,25</t>
  </si>
  <si>
    <t>R$ 6.842,55</t>
  </si>
  <si>
    <t>R$ 7.047,82</t>
  </si>
  <si>
    <t>R$ 7.259,25</t>
  </si>
  <si>
    <t>R$ 4.662,89</t>
  </si>
  <si>
    <t>R$ 4.802,77</t>
  </si>
  <si>
    <t>R$ 4.946,86</t>
  </si>
  <si>
    <t>R$ 5.095,26</t>
  </si>
  <si>
    <t>R$ 5.248,12</t>
  </si>
  <si>
    <t>R$ 5.405,56</t>
  </si>
  <si>
    <t>R$ 4.606,78</t>
  </si>
  <si>
    <t>R$ 4.698,91</t>
  </si>
  <si>
    <t>R$ 4.792,92</t>
  </si>
  <si>
    <t>R$ 5.675,83</t>
  </si>
  <si>
    <t>R$ 5.846,11</t>
  </si>
  <si>
    <t>R$ 6.021,50</t>
  </si>
  <si>
    <t>R$ 6.202,15</t>
  </si>
  <si>
    <t>R$ 6.388,21</t>
  </si>
  <si>
    <t>R$ 6.579,85</t>
  </si>
  <si>
    <t>R$ 5.505,52</t>
  </si>
  <si>
    <t>R$ 5.615,63</t>
  </si>
  <si>
    <t>R$ 5.727,96</t>
  </si>
  <si>
    <t>R$ 6.908,84</t>
  </si>
  <si>
    <t>R$ 7.945,17</t>
  </si>
  <si>
    <t>R$ 7.116,11</t>
  </si>
  <si>
    <t>R$ 8.183,53</t>
  </si>
  <si>
    <t>R$ 7.329,59</t>
  </si>
  <si>
    <t>R$ 8.429,03</t>
  </si>
  <si>
    <t>R$ 7.549,48</t>
  </si>
  <si>
    <t>R$ 8.681,91</t>
  </si>
  <si>
    <t>R$ 7.775,97</t>
  </si>
  <si>
    <t>R$ 8.942,36</t>
  </si>
  <si>
    <t>R$ 8.009,24</t>
  </si>
  <si>
    <t>R$ 9.210,64</t>
  </si>
  <si>
    <t>R$ 3.177,70</t>
  </si>
  <si>
    <t>R$ 3.273,03</t>
  </si>
  <si>
    <t>R$ 3.371,22</t>
  </si>
  <si>
    <t>R$ 3.472,36</t>
  </si>
  <si>
    <t>R$ 3.576,53</t>
  </si>
  <si>
    <t>R$ 3.683,82</t>
  </si>
  <si>
    <t>R$ 3.139,46</t>
  </si>
  <si>
    <t>R$ 3.202,28</t>
  </si>
  <si>
    <t>R$ 3.266,29</t>
  </si>
  <si>
    <t>R$ 3.868,02</t>
  </si>
  <si>
    <t>R$ 3.984,06</t>
  </si>
  <si>
    <t>R$ 4.103,59</t>
  </si>
  <si>
    <t>R$ 4.226,70</t>
  </si>
  <si>
    <t>R$ 4.353,51</t>
  </si>
  <si>
    <t>R$ 4.484,11</t>
  </si>
  <si>
    <t>R$ 3.751,95</t>
  </si>
  <si>
    <t>R$ 3.827,00</t>
  </si>
  <si>
    <t>R$ 3.903,53</t>
  </si>
  <si>
    <t>R$ 4.708,31</t>
  </si>
  <si>
    <t>R$ 4.849,56</t>
  </si>
  <si>
    <t>R$ 4.995,05</t>
  </si>
  <si>
    <t>R$ 5.144,90</t>
  </si>
  <si>
    <t>R$ 5.299,26</t>
  </si>
  <si>
    <t>R$ 5.458,23</t>
  </si>
  <si>
    <t>R$ 5.575,83</t>
  </si>
  <si>
    <t>CARGOS EXTINTOS (19)</t>
  </si>
  <si>
    <t>R$ 6.373,85</t>
  </si>
  <si>
    <t>R$ 6.501,33</t>
  </si>
  <si>
    <t>R$ 6.631,36</t>
  </si>
  <si>
    <t>R$ 6.764,00</t>
  </si>
  <si>
    <t>R$ 6.899,28</t>
  </si>
  <si>
    <t>R$ 7.037,25</t>
  </si>
  <si>
    <t>R$ 7.617,36</t>
  </si>
  <si>
    <t>R$ 7.769,71</t>
  </si>
  <si>
    <t>R$ 7.925,09</t>
  </si>
  <si>
    <t>R$ 8.083,60</t>
  </si>
  <si>
    <t>R$ 8.245,28</t>
  </si>
  <si>
    <t>R$ 8.410,16</t>
  </si>
  <si>
    <t>R$ 757,08</t>
  </si>
  <si>
    <t>R$ 772,22</t>
  </si>
  <si>
    <t>R$ 787,69</t>
  </si>
  <si>
    <t>R$ 803,42</t>
  </si>
  <si>
    <t>R$ 819,48</t>
  </si>
  <si>
    <t>R$ 835,87</t>
  </si>
  <si>
    <t>IV</t>
  </si>
  <si>
    <t>R$ 852,58</t>
  </si>
  <si>
    <t>R$ 869,67</t>
  </si>
  <si>
    <t>R$ 887,05</t>
  </si>
  <si>
    <t>Presidente R$ 2.096,53 Membro R$ 1.514,16</t>
  </si>
  <si>
    <t>Presidente R$2.096,53 Membro R$ 1.514,16</t>
  </si>
  <si>
    <t>Concedida na forma da Lei Complementar nº 786, de 15 de julho de 2014. Presidente R$ 2.096,53 Membro R$ 1.514,16</t>
  </si>
  <si>
    <t>a partir de abril/2023</t>
  </si>
  <si>
    <t>7.517,99   e      9.397,49</t>
  </si>
  <si>
    <t>TC/CDS-9</t>
  </si>
  <si>
    <t>Auxílio-Creche e
Educação</t>
  </si>
  <si>
    <t>Auxílio-Funeral</t>
  </si>
  <si>
    <t>RESOLUÇÃO N. 413/2024/TCE-RO</t>
  </si>
  <si>
    <t>VALOR DIÁRIO</t>
  </si>
  <si>
    <t>QUOTA PRINCIPAL (BENEFICIÁRIO)</t>
  </si>
  <si>
    <t>FAIXA ETÁRIA DO AGENTE PÚBLICO</t>
  </si>
  <si>
    <t xml:space="preserve">ATÉ 34 ANOS </t>
  </si>
  <si>
    <t>35 A 54 ANOS</t>
  </si>
  <si>
    <t>55 ANOS OU MAIS</t>
  </si>
  <si>
    <t>QUOTA ADICIONAL POR DEPENDENTE (ATÉ 3)</t>
  </si>
  <si>
    <t>LIMITE TOTAL POR AGENTE PÚBLICO</t>
  </si>
  <si>
    <t>AUXÍLIO-SAÚDE</t>
  </si>
  <si>
    <t>AUXÍLIO-ALIMENTAÇÃO</t>
  </si>
  <si>
    <t>AUXÍLIO-CRECHE e AUXÍLIO-EDUCAÇÃO</t>
  </si>
  <si>
    <t>QUOTA POR DEPENDENTE (ATÉ 3)</t>
  </si>
  <si>
    <t xml:space="preserve">LIMITE TOTAL POR AGENTE PÚBLICO </t>
  </si>
  <si>
    <t>QUOTA SUPLEMENTAR POR DEPENDENTE
COM DEFICIÊNCIA</t>
  </si>
  <si>
    <t xml:space="preserve">LIMITE TOTAL POR AGENTE PÚBLICO COM
DEPENDENTE(S) COM DEFICIÊNCIA (ATÉ 3) </t>
  </si>
  <si>
    <t>AUXÍLIO-FUNERAL</t>
  </si>
  <si>
    <t>2 MESES DE REMUNERAÇÃO A QUE TERIA DIREITO O AGENTE PÚBLICO NO
MÊS DO FALECIMENTO, EXCLUÍDAS PARCELAS INDENIZATÓRIAS.</t>
  </si>
  <si>
    <t>MÍNIMO: R$ 30.000,00 (trinta mil reais)</t>
  </si>
  <si>
    <t>Indenização Especial de Transporte - IET</t>
  </si>
  <si>
    <t>RESOLUÇÃO N. 414/2024/TCE-RO</t>
  </si>
  <si>
    <t>REMUNERAÇÃO DOS CARGOS - CÓDIGO TC/CDS</t>
  </si>
  <si>
    <t>DEFINIÇÃO</t>
  </si>
  <si>
    <t>BASE DE
CONCESSÃO</t>
  </si>
  <si>
    <t>OBSERVAÇÕES</t>
  </si>
  <si>
    <t>ANEXO VII - GRATIFICAÇÕES E AUXÍLIOS</t>
  </si>
  <si>
    <t>GRATIFICAÇÕES E AUXÍLIOS</t>
  </si>
  <si>
    <t>ANEXO VIII - VALOR DA GRATIFICAÇÃO DE RESULTADOS E DE QUALIFICAÇÃO</t>
  </si>
  <si>
    <t>A partir de abril/2023</t>
  </si>
  <si>
    <t>I - Gratificação de Resultados</t>
  </si>
  <si>
    <t>VALOR DA GRATIFICAÇÃO DE RESULTADOS E DE QUALIFICAÇÃO</t>
  </si>
  <si>
    <t>II - Gratificação de Qualificação</t>
  </si>
  <si>
    <t>12% do subsídio dos Membros do Tribunal de Contas e do Ministério Público de Contas</t>
  </si>
  <si>
    <t>A partir de Fev/2024</t>
  </si>
  <si>
    <t>A partir de Fev/2025</t>
  </si>
  <si>
    <t>Descrisão</t>
  </si>
  <si>
    <t>A partir de Abr/2023</t>
  </si>
  <si>
    <t>Subsídio - Conselheiro Substituto</t>
  </si>
  <si>
    <t>Subsídio - Conselheiro e Procurador do MPC</t>
  </si>
  <si>
    <t>TABELA DE VENCIMENTOS BÁSICOS</t>
  </si>
  <si>
    <t>IV- Vencimento Básico da Carreira de Apoio Técnico e Administrativo dos Cargos de Nível Médio de Agente Operacional e dos Cargos de Nível Fundamental de Auxiliar Administrativo e Digitador</t>
  </si>
  <si>
    <t>Gratificação de Atividade em Folha de Pagamento</t>
  </si>
  <si>
    <t>Destinado a subsidiar despesas e gastos com o funeral de agentes públicos ativos.</t>
  </si>
  <si>
    <t>Visa subsidiar despesas assistenciais na primeira infância e com educação.</t>
  </si>
  <si>
    <t>Resolução n. 333/2020/TCE-RO</t>
  </si>
  <si>
    <t>Resolução n. 306/2019/TCE-RO</t>
  </si>
  <si>
    <t>Resolução n. 413/2024/TCE-RO</t>
  </si>
  <si>
    <t xml:space="preserve">Reajustável na mesma data e índices concedidos aos servidores do Tribunal. 
Dispensa regulamentação </t>
  </si>
  <si>
    <t>Gratificação de atividade de docência</t>
  </si>
  <si>
    <t>Presidente R$2.096,53   Membro R$ 1.514,16</t>
  </si>
  <si>
    <t xml:space="preserve">Destinado a subsidiar despesas com assistência à saúde dos agentes públicos em atividade.
O auxílio-saúde, de natureza indenizatória, será destinado a ressarcir os gastos com plano ou seguro oneroso de assistência à saúde, é devido a partir da data do requerimento, instruído com documento comprobatório de contratação e último comprovante de pagamento.
</t>
  </si>
  <si>
    <t>Destinado a subsidiar despesas com refeição, dos agentes públicos em atividade.
O auxílio-alimentação, de natureza indenizatória, será concedido em pecúnia ao agente público do Tribunal de Contas do Estado e do Ministério Público de Contas, a partir do efetivo exercício.</t>
  </si>
  <si>
    <t xml:space="preserve">Devido a todos os Servidores ativos para fazer face às despesas com transportes e condução utilizados para o deslocamento, trabalho/residência/trabalho ou no cumprimento de ordem e serviço.
O auxílio-transporte, de natureza indenizatória, visa a custear as despesas com deslocamentos no percurso da residência ao local de trabalho e vice-versa, será pago aos servidores públicos deste Tribunal de Contas, no valor diário que consta do Anexo Único  da Resolução  413/2024/TCE-RO.
</t>
  </si>
  <si>
    <t xml:space="preserve">QUOTA PRINCIPAL (BENEFICIÁRIO)
FAIXA ETÁRIA DO AGENTE PÚBLICO
ATÉ 34 ANOS              - Valor R$ 1.303,64      
35 A 54 ANOS             - Valor R$ 1.500,00      
55 ANOS OU MAIS     - Valor R$ 1.700,00
QUOTA ADICIONAL POR DEPENDENTE (ATÉ 3) - R$ 500,00
LIMITE TOTAL POR AGENTE PÚBLICO  - R$ 2.800,00
</t>
  </si>
  <si>
    <t>2 MESES DE REMUNERAÇÃO A QUE TERIA DIREITO O  AGENTE PÚBLICO NO MÊS DO FALECIMENTO, EXCLUÍDAS PARCELAS INDENIZATÓRIAS.
MÍNIMO: R$ 30.000,00 (trinta mil reais)</t>
  </si>
  <si>
    <t>QUOTA POR DEPENDENTE (ATÉ 3) - R$ 500,00
LIMITE TOTAL POR AGENTE PÚBLICO - R$ 1.500,00
QUOTA SUPLEMENTAR POR DEPENDENTE COM DEFICIÊNCIA  - R$ 250,00
LIMITE TOTAL POR AGENTE PÚBLICO COM
DEPENDENTE(S) COM DEFICIÊNCIA (ATÉ 3)  - R$ 2.250,00</t>
  </si>
  <si>
    <t>Devida ao servidor não ocupante de cargo em comissão ou função gratificada, lotado e em exercício exclusivo na unidade competente pelo processamento e gerenciamento das folhas de pagamento do Tribunal de Contas.</t>
  </si>
  <si>
    <t>Auxílio-Saúde</t>
  </si>
  <si>
    <t>Auxílio-Alimentação</t>
  </si>
  <si>
    <t>Auxílio-Transporte</t>
  </si>
  <si>
    <t>Agente Operacional (em extinção)</t>
  </si>
  <si>
    <t>Agente Operacional – em extinção</t>
  </si>
  <si>
    <t>* LEI N° 5.539, DE 29 DE MARÇO DE 2023</t>
  </si>
  <si>
    <t>* Art. 65, § 10  da Lei Complementar nº 154, de 26 de julho de 1996;</t>
  </si>
  <si>
    <t>Representação para os Membros do Tribunal de Contas</t>
  </si>
  <si>
    <t>Presidente</t>
  </si>
  <si>
    <t>25% do Subsídio</t>
  </si>
  <si>
    <t>Vice-Presidente, Corregedor e os Presidentes de Câmaras</t>
  </si>
  <si>
    <t>20% do Subsídio</t>
  </si>
  <si>
    <t>Representação para  os Membros do Ministério Público de Contas</t>
  </si>
  <si>
    <t>Procurador-Geral e Corregedor *</t>
  </si>
  <si>
    <t>Corregedor* e  Subprocuradoria-Geral, a Subprocuradoria-Auxiliar da Procuradoria-Geral, a Ouvidoria-Geral e o Centro de Apoio Operacional**</t>
  </si>
  <si>
    <t>* Art. xx, § xx  da Lei Complementar nº 799/2014;
** Art. 31 da  Lei Complementar nº 1.218/2024</t>
  </si>
  <si>
    <t>Membros do Tribunal de Contas e do Ministério Público de Contas</t>
  </si>
  <si>
    <t>*RESOLUÇÃO N. 414/2024/TCE-RO</t>
  </si>
  <si>
    <t>* Art. 83 da Lei Complementar nº 799/2014;
** Art. 31 da  Lei Complementar nº 1.218/2024</t>
  </si>
  <si>
    <t>Procurador-Geral *</t>
  </si>
  <si>
    <t>Analista Administrativo 
Analista de Tecnologia da Informação</t>
  </si>
  <si>
    <t>Presidente R$ 2.193,39 Membro R$ 1.584,11</t>
  </si>
  <si>
    <t>Concedida na forma da Lei Complementar nº 786, de 15 de julho de 2014. Presidente R$ 2.193,39 Membro R$ 1.584,11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</si>
</sst>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R$&quot;#,##0;[Red]\-&quot;R$&quot;#,##0"/>
    <numFmt numFmtId="8" formatCode="&quot;R$&quot;#,##0.00;[Red]\-&quot;R$&quot;#,##0.00"/>
    <numFmt numFmtId="43" formatCode="_-* #,##0.00_-;\-* #,##0.00_-;_-* &quot;-&quot;??_-;_-@_-"/>
    <numFmt numFmtId="164" formatCode="#,##0.00;#,##0.00"/>
    <numFmt numFmtId="165" formatCode="###0;###0"/>
    <numFmt numFmtId="166" formatCode="###0.00;###0.00"/>
    <numFmt numFmtId="167" formatCode="###0.0;###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indexed="8"/>
      <name val="Arial"/>
      <family val="2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/>
  </cellStyleXfs>
  <cellXfs count="21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0" fillId="0" borderId="1" xfId="0" applyBorder="1"/>
    <xf numFmtId="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wrapText="1"/>
    </xf>
    <xf numFmtId="43" fontId="0" fillId="0" borderId="0" xfId="1" applyFont="1"/>
    <xf numFmtId="8" fontId="0" fillId="0" borderId="1" xfId="0" applyNumberFormat="1" applyBorder="1"/>
    <xf numFmtId="0" fontId="7" fillId="0" borderId="0" xfId="2"/>
    <xf numFmtId="0" fontId="6" fillId="0" borderId="0" xfId="2" applyFont="1"/>
    <xf numFmtId="1" fontId="7" fillId="0" borderId="0" xfId="2" applyNumberFormat="1"/>
    <xf numFmtId="8" fontId="7" fillId="0" borderId="0" xfId="2" applyNumberFormat="1"/>
    <xf numFmtId="1" fontId="7" fillId="2" borderId="0" xfId="2" applyNumberFormat="1" applyFill="1"/>
    <xf numFmtId="0" fontId="7" fillId="2" borderId="0" xfId="2" applyFill="1"/>
    <xf numFmtId="8" fontId="7" fillId="2" borderId="0" xfId="2" applyNumberFormat="1" applyFill="1"/>
    <xf numFmtId="8" fontId="0" fillId="0" borderId="0" xfId="0" applyNumberFormat="1"/>
    <xf numFmtId="0" fontId="1" fillId="3" borderId="6" xfId="0" applyFont="1" applyFill="1" applyBorder="1" applyAlignment="1">
      <alignment horizontal="left" vertical="top"/>
    </xf>
    <xf numFmtId="165" fontId="8" fillId="3" borderId="7" xfId="0" applyNumberFormat="1" applyFont="1" applyFill="1" applyBorder="1" applyAlignment="1">
      <alignment horizontal="left" vertical="top"/>
    </xf>
    <xf numFmtId="165" fontId="8" fillId="3" borderId="8" xfId="0" applyNumberFormat="1" applyFont="1" applyFill="1" applyBorder="1" applyAlignment="1">
      <alignment vertical="top"/>
    </xf>
    <xf numFmtId="165" fontId="8" fillId="3" borderId="9" xfId="0" applyNumberFormat="1" applyFont="1" applyFill="1" applyBorder="1" applyAlignment="1">
      <alignment vertical="top"/>
    </xf>
    <xf numFmtId="165" fontId="8" fillId="3" borderId="10" xfId="0" applyNumberFormat="1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166" fontId="2" fillId="0" borderId="12" xfId="0" applyNumberFormat="1" applyFont="1" applyBorder="1" applyAlignment="1">
      <alignment horizontal="center" vertical="center" wrapText="1"/>
    </xf>
    <xf numFmtId="166" fontId="2" fillId="0" borderId="13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66" fontId="2" fillId="0" borderId="16" xfId="0" applyNumberFormat="1" applyFont="1" applyBorder="1" applyAlignment="1">
      <alignment horizontal="center" vertical="center" wrapText="1"/>
    </xf>
    <xf numFmtId="166" fontId="2" fillId="0" borderId="17" xfId="0" applyNumberFormat="1" applyFont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6" fontId="11" fillId="0" borderId="7" xfId="0" applyNumberFormat="1" applyFont="1" applyBorder="1" applyAlignment="1">
      <alignment horizontal="right" vertical="center"/>
    </xf>
    <xf numFmtId="43" fontId="0" fillId="0" borderId="0" xfId="0" applyNumberFormat="1" applyAlignment="1">
      <alignment vertical="center"/>
    </xf>
    <xf numFmtId="8" fontId="7" fillId="2" borderId="0" xfId="2" applyNumberFormat="1" applyFill="1" applyAlignment="1">
      <alignment wrapText="1"/>
    </xf>
    <xf numFmtId="166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/>
    </xf>
    <xf numFmtId="4" fontId="13" fillId="0" borderId="1" xfId="0" applyNumberFormat="1" applyFont="1" applyBorder="1" applyAlignment="1">
      <alignment vertical="top" wrapText="1"/>
    </xf>
    <xf numFmtId="0" fontId="13" fillId="3" borderId="6" xfId="0" applyFont="1" applyFill="1" applyBorder="1" applyAlignment="1">
      <alignment horizontal="left" vertical="top"/>
    </xf>
    <xf numFmtId="165" fontId="12" fillId="3" borderId="7" xfId="0" applyNumberFormat="1" applyFont="1" applyFill="1" applyBorder="1" applyAlignment="1">
      <alignment horizontal="left" vertical="top"/>
    </xf>
    <xf numFmtId="165" fontId="12" fillId="3" borderId="8" xfId="0" applyNumberFormat="1" applyFont="1" applyFill="1" applyBorder="1" applyAlignment="1">
      <alignment vertical="top"/>
    </xf>
    <xf numFmtId="165" fontId="12" fillId="3" borderId="9" xfId="0" applyNumberFormat="1" applyFont="1" applyFill="1" applyBorder="1" applyAlignment="1">
      <alignment vertical="top"/>
    </xf>
    <xf numFmtId="165" fontId="12" fillId="3" borderId="10" xfId="0" applyNumberFormat="1" applyFont="1" applyFill="1" applyBorder="1" applyAlignment="1">
      <alignment vertical="top"/>
    </xf>
    <xf numFmtId="0" fontId="13" fillId="3" borderId="11" xfId="0" applyFont="1" applyFill="1" applyBorder="1" applyAlignment="1">
      <alignment horizontal="left" vertical="top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166" fontId="14" fillId="0" borderId="7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top"/>
    </xf>
    <xf numFmtId="166" fontId="14" fillId="0" borderId="12" xfId="0" applyNumberFormat="1" applyFont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center" vertical="center" wrapText="1"/>
    </xf>
    <xf numFmtId="166" fontId="14" fillId="0" borderId="10" xfId="0" applyNumberFormat="1" applyFont="1" applyBorder="1" applyAlignment="1">
      <alignment horizontal="center" vertical="center" wrapText="1"/>
    </xf>
    <xf numFmtId="166" fontId="14" fillId="0" borderId="7" xfId="0" applyNumberFormat="1" applyFont="1" applyBorder="1" applyAlignment="1">
      <alignment horizontal="center" vertical="center" wrapText="1"/>
    </xf>
    <xf numFmtId="166" fontId="14" fillId="0" borderId="8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66" fontId="14" fillId="0" borderId="15" xfId="0" applyNumberFormat="1" applyFont="1" applyBorder="1" applyAlignment="1">
      <alignment horizontal="center" vertical="center" wrapText="1"/>
    </xf>
    <xf numFmtId="166" fontId="14" fillId="0" borderId="16" xfId="0" applyNumberFormat="1" applyFont="1" applyBorder="1" applyAlignment="1">
      <alignment horizontal="center" vertical="center" wrapText="1"/>
    </xf>
    <xf numFmtId="166" fontId="14" fillId="0" borderId="17" xfId="0" applyNumberFormat="1" applyFont="1" applyBorder="1" applyAlignment="1">
      <alignment horizontal="center" vertical="center" wrapText="1"/>
    </xf>
    <xf numFmtId="166" fontId="14" fillId="0" borderId="14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15" fillId="0" borderId="0" xfId="0" applyFont="1" applyFill="1" applyBorder="1"/>
    <xf numFmtId="1" fontId="0" fillId="0" borderId="0" xfId="0" applyNumberFormat="1" applyFont="1" applyFill="1" applyBorder="1"/>
    <xf numFmtId="4" fontId="7" fillId="2" borderId="0" xfId="2" applyNumberForma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wrapText="1"/>
    </xf>
    <xf numFmtId="6" fontId="0" fillId="0" borderId="1" xfId="0" applyNumberFormat="1" applyBorder="1"/>
    <xf numFmtId="8" fontId="0" fillId="0" borderId="1" xfId="1" applyNumberFormat="1" applyFont="1" applyBorder="1"/>
    <xf numFmtId="0" fontId="0" fillId="0" borderId="0" xfId="0" applyAlignment="1"/>
    <xf numFmtId="0" fontId="12" fillId="3" borderId="10" xfId="0" applyFont="1" applyFill="1" applyBorder="1" applyAlignment="1">
      <alignment horizontal="left" vertical="center"/>
    </xf>
    <xf numFmtId="166" fontId="14" fillId="0" borderId="10" xfId="0" applyNumberFormat="1" applyFont="1" applyBorder="1" applyAlignment="1">
      <alignment horizontal="right" vertical="center"/>
    </xf>
    <xf numFmtId="17" fontId="17" fillId="0" borderId="1" xfId="0" applyNumberFormat="1" applyFont="1" applyBorder="1" applyAlignment="1">
      <alignment horizontal="left" vertical="center"/>
    </xf>
    <xf numFmtId="43" fontId="17" fillId="0" borderId="1" xfId="0" applyNumberFormat="1" applyFont="1" applyFill="1" applyBorder="1"/>
    <xf numFmtId="0" fontId="7" fillId="0" borderId="1" xfId="2" applyFill="1" applyBorder="1"/>
    <xf numFmtId="0" fontId="0" fillId="0" borderId="0" xfId="0" applyAlignment="1">
      <alignment horizontal="right"/>
    </xf>
    <xf numFmtId="17" fontId="17" fillId="0" borderId="1" xfId="0" applyNumberFormat="1" applyFont="1" applyBorder="1" applyAlignment="1">
      <alignment horizontal="right" vertical="center"/>
    </xf>
    <xf numFmtId="43" fontId="17" fillId="0" borderId="1" xfId="0" applyNumberFormat="1" applyFont="1" applyFill="1" applyBorder="1" applyAlignment="1">
      <alignment horizontal="right"/>
    </xf>
    <xf numFmtId="1" fontId="7" fillId="0" borderId="1" xfId="2" applyNumberFormat="1" applyFill="1" applyBorder="1" applyAlignment="1">
      <alignment horizontal="right"/>
    </xf>
    <xf numFmtId="0" fontId="7" fillId="0" borderId="1" xfId="2" applyFill="1" applyBorder="1" applyAlignment="1">
      <alignment wrapText="1"/>
    </xf>
    <xf numFmtId="1" fontId="7" fillId="0" borderId="1" xfId="2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166" fontId="14" fillId="0" borderId="0" xfId="0" applyNumberFormat="1" applyFont="1" applyBorder="1" applyAlignment="1">
      <alignment horizontal="center" vertical="center" wrapText="1"/>
    </xf>
    <xf numFmtId="166" fontId="14" fillId="0" borderId="0" xfId="0" applyNumberFormat="1" applyFont="1" applyBorder="1" applyAlignment="1">
      <alignment horizontal="left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166" fontId="14" fillId="0" borderId="10" xfId="0" applyNumberFormat="1" applyFont="1" applyBorder="1" applyAlignment="1">
      <alignment horizontal="center" vertical="center"/>
    </xf>
    <xf numFmtId="43" fontId="14" fillId="0" borderId="12" xfId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8" fontId="0" fillId="0" borderId="13" xfId="0" applyNumberFormat="1" applyBorder="1" applyAlignment="1">
      <alignment horizontal="left" wrapText="1"/>
    </xf>
    <xf numFmtId="8" fontId="0" fillId="0" borderId="12" xfId="0" applyNumberFormat="1" applyBorder="1" applyAlignment="1">
      <alignment horizontal="left" wrapText="1"/>
    </xf>
    <xf numFmtId="0" fontId="7" fillId="0" borderId="1" xfId="2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/>
    </xf>
    <xf numFmtId="0" fontId="0" fillId="0" borderId="20" xfId="0" applyFill="1" applyBorder="1" applyAlignment="1">
      <alignment horizontal="left" wrapText="1"/>
    </xf>
    <xf numFmtId="43" fontId="17" fillId="0" borderId="13" xfId="0" applyNumberFormat="1" applyFont="1" applyFill="1" applyBorder="1" applyAlignment="1">
      <alignment horizontal="center"/>
    </xf>
    <xf numFmtId="43" fontId="17" fillId="0" borderId="12" xfId="0" applyNumberFormat="1" applyFont="1" applyFill="1" applyBorder="1" applyAlignment="1">
      <alignment horizontal="center"/>
    </xf>
    <xf numFmtId="43" fontId="17" fillId="0" borderId="13" xfId="0" applyNumberFormat="1" applyFont="1" applyFill="1" applyBorder="1" applyAlignment="1">
      <alignment horizontal="left"/>
    </xf>
    <xf numFmtId="43" fontId="17" fillId="0" borderId="12" xfId="0" applyNumberFormat="1" applyFont="1" applyFill="1" applyBorder="1" applyAlignment="1">
      <alignment horizontal="left"/>
    </xf>
    <xf numFmtId="0" fontId="7" fillId="0" borderId="1" xfId="2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wrapText="1"/>
    </xf>
    <xf numFmtId="0" fontId="5" fillId="0" borderId="2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1" xfId="2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8" fontId="5" fillId="0" borderId="13" xfId="0" applyNumberFormat="1" applyFont="1" applyBorder="1" applyAlignment="1">
      <alignment horizontal="left" wrapText="1"/>
    </xf>
    <xf numFmtId="8" fontId="5" fillId="0" borderId="12" xfId="0" applyNumberFormat="1" applyFont="1" applyBorder="1" applyAlignment="1">
      <alignment horizontal="left" wrapText="1"/>
    </xf>
    <xf numFmtId="0" fontId="7" fillId="0" borderId="1" xfId="2" applyFont="1" applyFill="1" applyBorder="1" applyAlignment="1">
      <alignment horizontal="left"/>
    </xf>
    <xf numFmtId="0" fontId="16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8" fontId="0" fillId="0" borderId="1" xfId="1" applyNumberFormat="1" applyFont="1" applyFill="1" applyBorder="1" applyAlignment="1">
      <alignment horizontal="right" vertical="center" wrapText="1"/>
    </xf>
    <xf numFmtId="43" fontId="0" fillId="0" borderId="1" xfId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8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7" fillId="0" borderId="0" xfId="2" applyAlignment="1">
      <alignment horizontal="center"/>
    </xf>
    <xf numFmtId="0" fontId="7" fillId="0" borderId="0" xfId="2" applyAlignment="1"/>
    <xf numFmtId="166" fontId="14" fillId="0" borderId="1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9"/>
  <sheetViews>
    <sheetView topLeftCell="A124" zoomScale="85" zoomScaleNormal="85" workbookViewId="0">
      <selection activeCell="K138" sqref="B127:N138"/>
    </sheetView>
  </sheetViews>
  <sheetFormatPr defaultRowHeight="15" x14ac:dyDescent="0.25"/>
  <cols>
    <col min="2" max="2" width="9.140625" style="13"/>
    <col min="3" max="6" width="13.85546875" style="13" customWidth="1"/>
    <col min="7" max="9" width="13.85546875" customWidth="1"/>
    <col min="10" max="10" width="17.140625" customWidth="1"/>
  </cols>
  <sheetData>
    <row r="1" spans="2:9" x14ac:dyDescent="0.25">
      <c r="B1" s="13" t="s">
        <v>0</v>
      </c>
    </row>
    <row r="2" spans="2:9" ht="45" x14ac:dyDescent="0.25">
      <c r="B2" s="13" t="s">
        <v>1</v>
      </c>
    </row>
    <row r="3" spans="2:9" ht="165" x14ac:dyDescent="0.25">
      <c r="B3" s="13" t="s">
        <v>2</v>
      </c>
    </row>
    <row r="5" spans="2:9" x14ac:dyDescent="0.25">
      <c r="B5" s="147" t="s">
        <v>3</v>
      </c>
      <c r="C5" s="147"/>
      <c r="D5" s="147"/>
      <c r="E5" s="147"/>
      <c r="F5" s="147"/>
      <c r="G5" s="147"/>
      <c r="H5" s="147"/>
      <c r="I5" s="147"/>
    </row>
    <row r="6" spans="2:9" x14ac:dyDescent="0.25">
      <c r="B6" s="146" t="s">
        <v>4</v>
      </c>
      <c r="C6" s="146"/>
      <c r="D6" s="149" t="s">
        <v>5</v>
      </c>
      <c r="E6" s="149"/>
      <c r="F6" s="149"/>
      <c r="G6" s="146" t="s">
        <v>6</v>
      </c>
      <c r="H6" s="146"/>
      <c r="I6" s="2" t="s">
        <v>7</v>
      </c>
    </row>
    <row r="7" spans="2:9" ht="45" x14ac:dyDescent="0.25">
      <c r="B7" s="146"/>
      <c r="C7" s="146"/>
      <c r="D7" s="5" t="s">
        <v>8</v>
      </c>
      <c r="E7" s="6" t="s">
        <v>9</v>
      </c>
      <c r="F7" s="6" t="s">
        <v>10</v>
      </c>
      <c r="G7" s="6" t="s">
        <v>8</v>
      </c>
      <c r="H7" s="6" t="s">
        <v>9</v>
      </c>
      <c r="I7" s="6" t="s">
        <v>8</v>
      </c>
    </row>
    <row r="8" spans="2:9" ht="55.5" customHeight="1" x14ac:dyDescent="0.25">
      <c r="B8" s="4" t="s">
        <v>11</v>
      </c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4" t="s">
        <v>13</v>
      </c>
      <c r="I8" s="4" t="s">
        <v>13</v>
      </c>
    </row>
    <row r="9" spans="2:9" x14ac:dyDescent="0.25">
      <c r="B9" s="148" t="s">
        <v>14</v>
      </c>
      <c r="C9" s="1" t="s">
        <v>15</v>
      </c>
      <c r="D9" s="14">
        <v>7128.92</v>
      </c>
      <c r="E9" s="14">
        <v>3628.48</v>
      </c>
      <c r="F9" s="14">
        <v>2310.7800000000002</v>
      </c>
      <c r="G9" s="3"/>
      <c r="H9" s="3"/>
      <c r="I9" s="3"/>
    </row>
    <row r="10" spans="2:9" x14ac:dyDescent="0.25">
      <c r="B10" s="148"/>
      <c r="C10" s="1" t="s">
        <v>16</v>
      </c>
      <c r="D10" s="14">
        <v>7342.79</v>
      </c>
      <c r="E10" s="14">
        <v>3737.33</v>
      </c>
      <c r="F10" s="14">
        <v>2380.1</v>
      </c>
      <c r="G10" s="3"/>
      <c r="H10" s="3"/>
      <c r="I10" s="3"/>
    </row>
    <row r="11" spans="2:9" x14ac:dyDescent="0.25">
      <c r="B11" s="148"/>
      <c r="C11" s="1" t="s">
        <v>17</v>
      </c>
      <c r="D11" s="14">
        <v>7563.07</v>
      </c>
      <c r="E11" s="14">
        <v>3849.45</v>
      </c>
      <c r="F11" s="14">
        <v>2451.5</v>
      </c>
      <c r="G11" s="3"/>
      <c r="H11" s="3"/>
      <c r="I11" s="3"/>
    </row>
    <row r="12" spans="2:9" x14ac:dyDescent="0.25">
      <c r="B12" s="148"/>
      <c r="C12" s="1" t="s">
        <v>18</v>
      </c>
      <c r="D12" s="14">
        <v>7789.96</v>
      </c>
      <c r="E12" s="14">
        <v>3964.94</v>
      </c>
      <c r="F12" s="14">
        <v>2525.0500000000002</v>
      </c>
      <c r="G12" s="3">
        <v>8958.4500000000007</v>
      </c>
      <c r="H12" s="3">
        <v>4559.68</v>
      </c>
      <c r="I12" s="3"/>
    </row>
    <row r="13" spans="2:9" x14ac:dyDescent="0.25">
      <c r="B13" s="148"/>
      <c r="C13" s="1" t="s">
        <v>19</v>
      </c>
      <c r="D13" s="14">
        <v>8023.66</v>
      </c>
      <c r="E13" s="14">
        <v>4083.89</v>
      </c>
      <c r="F13" s="14">
        <v>2600.8000000000002</v>
      </c>
      <c r="G13" s="3">
        <v>9227.2099999999991</v>
      </c>
      <c r="H13" s="3">
        <v>4696.47</v>
      </c>
      <c r="I13" s="3"/>
    </row>
    <row r="14" spans="2:9" x14ac:dyDescent="0.25">
      <c r="B14" s="148"/>
      <c r="C14" s="1" t="s">
        <v>20</v>
      </c>
      <c r="D14" s="14">
        <v>8264.3700000000008</v>
      </c>
      <c r="E14" s="14">
        <v>4206.3999999999996</v>
      </c>
      <c r="F14" s="14">
        <v>2678.82</v>
      </c>
      <c r="G14" s="3">
        <v>9504.0300000000007</v>
      </c>
      <c r="H14" s="3">
        <v>4837.37</v>
      </c>
      <c r="I14" s="2"/>
    </row>
    <row r="15" spans="2:9" x14ac:dyDescent="0.25">
      <c r="B15" s="146" t="s">
        <v>21</v>
      </c>
      <c r="C15" s="1" t="s">
        <v>15</v>
      </c>
      <c r="D15" s="14">
        <v>8677.59</v>
      </c>
      <c r="E15" s="14">
        <v>4416.72</v>
      </c>
      <c r="F15" s="14">
        <v>2812.76</v>
      </c>
      <c r="G15" s="3">
        <v>9979.23</v>
      </c>
      <c r="H15" s="3">
        <v>5079.24</v>
      </c>
      <c r="I15" s="2"/>
    </row>
    <row r="16" spans="2:9" x14ac:dyDescent="0.25">
      <c r="B16" s="146"/>
      <c r="C16" s="1" t="s">
        <v>16</v>
      </c>
      <c r="D16" s="14">
        <v>8937.92</v>
      </c>
      <c r="E16" s="14">
        <v>4549.22</v>
      </c>
      <c r="F16" s="14">
        <v>2897.14</v>
      </c>
      <c r="G16" s="3">
        <v>10278.61</v>
      </c>
      <c r="H16" s="3">
        <v>5231.6099999999997</v>
      </c>
      <c r="I16" s="2"/>
    </row>
    <row r="17" spans="2:9" x14ac:dyDescent="0.25">
      <c r="B17" s="146"/>
      <c r="C17" s="1" t="s">
        <v>17</v>
      </c>
      <c r="D17" s="14">
        <v>9206.06</v>
      </c>
      <c r="E17" s="14">
        <v>4685.7</v>
      </c>
      <c r="F17" s="14">
        <v>2984.05</v>
      </c>
      <c r="G17" s="3">
        <v>10586.97</v>
      </c>
      <c r="H17" s="3">
        <v>5388.57</v>
      </c>
      <c r="I17" s="2"/>
    </row>
    <row r="18" spans="2:9" x14ac:dyDescent="0.25">
      <c r="B18" s="146"/>
      <c r="C18" s="1" t="s">
        <v>18</v>
      </c>
      <c r="D18" s="14">
        <v>9482.24</v>
      </c>
      <c r="E18" s="14">
        <v>4826.2700000000004</v>
      </c>
      <c r="F18" s="14">
        <v>3073.57</v>
      </c>
      <c r="G18" s="3">
        <v>10904.58</v>
      </c>
      <c r="H18" s="3">
        <v>5550.22</v>
      </c>
      <c r="I18" s="3">
        <v>12540.26</v>
      </c>
    </row>
    <row r="19" spans="2:9" x14ac:dyDescent="0.25">
      <c r="B19" s="146"/>
      <c r="C19" s="1" t="s">
        <v>19</v>
      </c>
      <c r="D19" s="14">
        <v>9766.7099999999991</v>
      </c>
      <c r="E19" s="14">
        <v>4971.0600000000004</v>
      </c>
      <c r="F19" s="14">
        <v>3165.78</v>
      </c>
      <c r="G19" s="3">
        <v>11231.72</v>
      </c>
      <c r="H19" s="3">
        <v>5716.73</v>
      </c>
      <c r="I19" s="3">
        <v>12916.47</v>
      </c>
    </row>
    <row r="20" spans="2:9" x14ac:dyDescent="0.25">
      <c r="B20" s="146"/>
      <c r="C20" s="1" t="s">
        <v>20</v>
      </c>
      <c r="D20" s="14">
        <v>10059.709999999999</v>
      </c>
      <c r="E20" s="14">
        <v>5120.1899999999996</v>
      </c>
      <c r="F20" s="14">
        <v>3260.75</v>
      </c>
      <c r="G20" s="3">
        <v>11568.67</v>
      </c>
      <c r="H20" s="3">
        <v>5888.23</v>
      </c>
      <c r="I20" s="3">
        <v>13303.97</v>
      </c>
    </row>
    <row r="21" spans="2:9" x14ac:dyDescent="0.25">
      <c r="B21" s="146" t="s">
        <v>22</v>
      </c>
      <c r="C21" s="1" t="s">
        <v>15</v>
      </c>
      <c r="D21" s="14">
        <v>10562.7</v>
      </c>
      <c r="E21" s="14">
        <v>5376.2</v>
      </c>
      <c r="F21" s="14">
        <v>3423.79</v>
      </c>
      <c r="G21" s="3">
        <v>12147.11</v>
      </c>
      <c r="H21" s="3">
        <v>6182.64</v>
      </c>
      <c r="I21" s="3">
        <v>13969.17</v>
      </c>
    </row>
    <row r="22" spans="2:9" x14ac:dyDescent="0.25">
      <c r="B22" s="146"/>
      <c r="C22" s="1" t="s">
        <v>16</v>
      </c>
      <c r="D22" s="14">
        <v>10879.58</v>
      </c>
      <c r="E22" s="14">
        <v>5537.49</v>
      </c>
      <c r="F22" s="14">
        <v>3526.5</v>
      </c>
      <c r="G22" s="3">
        <v>12511.52</v>
      </c>
      <c r="H22" s="3">
        <v>6368.13</v>
      </c>
      <c r="I22" s="3">
        <v>14388.24</v>
      </c>
    </row>
    <row r="23" spans="2:9" x14ac:dyDescent="0.25">
      <c r="B23" s="146"/>
      <c r="C23" s="1" t="s">
        <v>17</v>
      </c>
      <c r="D23" s="14">
        <v>11205.97</v>
      </c>
      <c r="E23" s="14">
        <v>5703.61</v>
      </c>
      <c r="F23" s="14">
        <v>3632.3</v>
      </c>
      <c r="G23" s="3">
        <v>12886.87</v>
      </c>
      <c r="H23" s="3">
        <v>6559.17</v>
      </c>
      <c r="I23" s="3">
        <v>14819.9</v>
      </c>
    </row>
    <row r="24" spans="2:9" x14ac:dyDescent="0.25">
      <c r="B24" s="146"/>
      <c r="C24" s="1" t="s">
        <v>18</v>
      </c>
      <c r="D24" s="14">
        <v>11542.15</v>
      </c>
      <c r="E24" s="14">
        <v>5874.72</v>
      </c>
      <c r="F24" s="14">
        <v>3741.27</v>
      </c>
      <c r="G24" s="3">
        <v>13273.47</v>
      </c>
      <c r="H24" s="3">
        <v>6755.95</v>
      </c>
      <c r="I24" s="3">
        <v>15264.49</v>
      </c>
    </row>
    <row r="25" spans="2:9" x14ac:dyDescent="0.25">
      <c r="B25" s="146"/>
      <c r="C25" s="1" t="s">
        <v>19</v>
      </c>
      <c r="D25" s="14">
        <v>11888.41</v>
      </c>
      <c r="E25" s="14">
        <v>6050.96</v>
      </c>
      <c r="F25" s="14">
        <v>3853.51</v>
      </c>
      <c r="G25" s="3">
        <v>13671.67</v>
      </c>
      <c r="H25" s="3">
        <v>6958.63</v>
      </c>
      <c r="I25" s="3">
        <v>15722.42</v>
      </c>
    </row>
    <row r="26" spans="2:9" x14ac:dyDescent="0.25">
      <c r="B26" s="146"/>
      <c r="C26" s="1" t="s">
        <v>20</v>
      </c>
      <c r="D26" s="14">
        <v>12245.06</v>
      </c>
      <c r="E26" s="14">
        <v>6232.49</v>
      </c>
      <c r="F26" s="14">
        <v>3969.12</v>
      </c>
      <c r="G26" s="3">
        <v>14081.82</v>
      </c>
      <c r="H26" s="3">
        <v>7167.39</v>
      </c>
      <c r="I26" s="3">
        <v>16194.09</v>
      </c>
    </row>
    <row r="28" spans="2:9" ht="180" x14ac:dyDescent="0.25">
      <c r="B28" s="13" t="s">
        <v>23</v>
      </c>
    </row>
    <row r="30" spans="2:9" x14ac:dyDescent="0.25">
      <c r="B30" s="147" t="s">
        <v>3</v>
      </c>
      <c r="C30" s="147"/>
      <c r="D30" s="147"/>
      <c r="E30" s="147"/>
      <c r="F30" s="147"/>
      <c r="G30" s="147"/>
      <c r="H30" s="147"/>
      <c r="I30" s="147"/>
    </row>
    <row r="31" spans="2:9" ht="45" x14ac:dyDescent="0.25">
      <c r="B31" s="146" t="s">
        <v>4</v>
      </c>
      <c r="C31" s="146"/>
      <c r="D31" s="6" t="s">
        <v>5</v>
      </c>
      <c r="E31" s="6"/>
      <c r="F31" s="146" t="s">
        <v>6</v>
      </c>
      <c r="G31" s="146"/>
      <c r="H31" s="147" t="s">
        <v>7</v>
      </c>
      <c r="I31" s="147"/>
    </row>
    <row r="32" spans="2:9" ht="60" x14ac:dyDescent="0.25">
      <c r="B32" s="146"/>
      <c r="C32" s="146"/>
      <c r="D32" s="5" t="s">
        <v>24</v>
      </c>
      <c r="E32" s="6" t="s">
        <v>25</v>
      </c>
      <c r="F32" s="5" t="s">
        <v>24</v>
      </c>
      <c r="G32" s="6" t="s">
        <v>25</v>
      </c>
      <c r="H32" s="5" t="s">
        <v>24</v>
      </c>
      <c r="I32" s="6" t="s">
        <v>25</v>
      </c>
    </row>
    <row r="33" spans="2:9" ht="24" x14ac:dyDescent="0.25">
      <c r="B33" s="4" t="s">
        <v>11</v>
      </c>
      <c r="C33" s="4" t="s">
        <v>12</v>
      </c>
      <c r="D33" s="4" t="s">
        <v>13</v>
      </c>
      <c r="E33" s="4" t="s">
        <v>13</v>
      </c>
      <c r="F33" s="4" t="s">
        <v>13</v>
      </c>
      <c r="G33" s="4" t="s">
        <v>13</v>
      </c>
      <c r="H33" s="4" t="s">
        <v>13</v>
      </c>
      <c r="I33" s="4" t="s">
        <v>13</v>
      </c>
    </row>
    <row r="34" spans="2:9" x14ac:dyDescent="0.25">
      <c r="B34" s="148" t="s">
        <v>14</v>
      </c>
      <c r="C34" s="1" t="s">
        <v>15</v>
      </c>
      <c r="D34" s="14">
        <v>7128.92</v>
      </c>
      <c r="E34" s="14">
        <v>7128.92</v>
      </c>
      <c r="F34" s="14"/>
      <c r="G34" s="3"/>
      <c r="H34" s="3"/>
      <c r="I34" s="2"/>
    </row>
    <row r="35" spans="2:9" x14ac:dyDescent="0.25">
      <c r="B35" s="148"/>
      <c r="C35" s="1" t="s">
        <v>16</v>
      </c>
      <c r="D35" s="14">
        <v>7342.79</v>
      </c>
      <c r="E35" s="14">
        <v>7342.79</v>
      </c>
      <c r="F35" s="14"/>
      <c r="G35" s="3"/>
      <c r="H35" s="3"/>
      <c r="I35" s="2"/>
    </row>
    <row r="36" spans="2:9" x14ac:dyDescent="0.25">
      <c r="B36" s="148"/>
      <c r="C36" s="1" t="s">
        <v>17</v>
      </c>
      <c r="D36" s="14">
        <v>7563.07</v>
      </c>
      <c r="E36" s="14">
        <v>7563.07</v>
      </c>
      <c r="F36" s="14"/>
      <c r="G36" s="3"/>
      <c r="H36" s="3"/>
      <c r="I36" s="2"/>
    </row>
    <row r="37" spans="2:9" x14ac:dyDescent="0.25">
      <c r="B37" s="148"/>
      <c r="C37" s="1" t="s">
        <v>18</v>
      </c>
      <c r="D37" s="14">
        <v>7789.96</v>
      </c>
      <c r="E37" s="14">
        <v>7789.96</v>
      </c>
      <c r="F37" s="14">
        <v>8958.4500000000007</v>
      </c>
      <c r="G37" s="3">
        <v>8958.4500000000007</v>
      </c>
      <c r="H37" s="3"/>
      <c r="I37" s="2"/>
    </row>
    <row r="38" spans="2:9" x14ac:dyDescent="0.25">
      <c r="B38" s="148"/>
      <c r="C38" s="1" t="s">
        <v>19</v>
      </c>
      <c r="D38" s="14">
        <v>8023.66</v>
      </c>
      <c r="E38" s="14">
        <v>8023.66</v>
      </c>
      <c r="F38" s="14">
        <v>9227.2099999999991</v>
      </c>
      <c r="G38" s="3">
        <v>9227.2099999999991</v>
      </c>
      <c r="H38" s="3"/>
      <c r="I38" s="2"/>
    </row>
    <row r="39" spans="2:9" x14ac:dyDescent="0.25">
      <c r="B39" s="148"/>
      <c r="C39" s="1" t="s">
        <v>20</v>
      </c>
      <c r="D39" s="14">
        <v>8264.3700000000008</v>
      </c>
      <c r="E39" s="14">
        <v>8264.3700000000008</v>
      </c>
      <c r="F39" s="14">
        <v>9504.0300000000007</v>
      </c>
      <c r="G39" s="3">
        <v>9504.0300000000007</v>
      </c>
      <c r="H39" s="2"/>
      <c r="I39" s="2"/>
    </row>
    <row r="40" spans="2:9" x14ac:dyDescent="0.25">
      <c r="B40" s="146" t="s">
        <v>21</v>
      </c>
      <c r="C40" s="1" t="s">
        <v>15</v>
      </c>
      <c r="D40" s="14">
        <v>8677.59</v>
      </c>
      <c r="E40" s="14">
        <v>8677.59</v>
      </c>
      <c r="F40" s="14">
        <v>9979.23</v>
      </c>
      <c r="G40" s="3">
        <v>9979.23</v>
      </c>
      <c r="H40" s="2"/>
      <c r="I40" s="2"/>
    </row>
    <row r="41" spans="2:9" x14ac:dyDescent="0.25">
      <c r="B41" s="146"/>
      <c r="C41" s="1" t="s">
        <v>16</v>
      </c>
      <c r="D41" s="14">
        <v>8937.92</v>
      </c>
      <c r="E41" s="14">
        <v>8937.92</v>
      </c>
      <c r="F41" s="14">
        <v>10278.61</v>
      </c>
      <c r="G41" s="3">
        <v>10278.61</v>
      </c>
      <c r="H41" s="2"/>
      <c r="I41" s="2"/>
    </row>
    <row r="42" spans="2:9" x14ac:dyDescent="0.25">
      <c r="B42" s="146"/>
      <c r="C42" s="1" t="s">
        <v>17</v>
      </c>
      <c r="D42" s="14">
        <v>9206.06</v>
      </c>
      <c r="E42" s="14">
        <v>9206.06</v>
      </c>
      <c r="F42" s="14">
        <v>10586.97</v>
      </c>
      <c r="G42" s="3">
        <v>10586.97</v>
      </c>
      <c r="H42" s="2"/>
      <c r="I42" s="2"/>
    </row>
    <row r="43" spans="2:9" x14ac:dyDescent="0.25">
      <c r="B43" s="146"/>
      <c r="C43" s="1" t="s">
        <v>18</v>
      </c>
      <c r="D43" s="14">
        <v>9482.24</v>
      </c>
      <c r="E43" s="14">
        <v>9482.24</v>
      </c>
      <c r="F43" s="14">
        <v>10904.58</v>
      </c>
      <c r="G43" s="3">
        <v>10904.58</v>
      </c>
      <c r="H43" s="3">
        <v>12540.26</v>
      </c>
      <c r="I43" s="3">
        <v>12540.26</v>
      </c>
    </row>
    <row r="44" spans="2:9" x14ac:dyDescent="0.25">
      <c r="B44" s="146"/>
      <c r="C44" s="1" t="s">
        <v>19</v>
      </c>
      <c r="D44" s="14">
        <v>9766.7099999999991</v>
      </c>
      <c r="E44" s="14">
        <v>9766.7099999999991</v>
      </c>
      <c r="F44" s="14">
        <v>11231.72</v>
      </c>
      <c r="G44" s="3">
        <v>11231.72</v>
      </c>
      <c r="H44" s="3">
        <v>12916.47</v>
      </c>
      <c r="I44" s="3">
        <v>12916.47</v>
      </c>
    </row>
    <row r="45" spans="2:9" x14ac:dyDescent="0.25">
      <c r="B45" s="146"/>
      <c r="C45" s="1" t="s">
        <v>20</v>
      </c>
      <c r="D45" s="14">
        <v>10059.709999999999</v>
      </c>
      <c r="E45" s="14">
        <v>10059.709999999999</v>
      </c>
      <c r="F45" s="14">
        <v>11568.67</v>
      </c>
      <c r="G45" s="3">
        <v>11568.67</v>
      </c>
      <c r="H45" s="3">
        <v>13303.97</v>
      </c>
      <c r="I45" s="3">
        <v>13303.97</v>
      </c>
    </row>
    <row r="46" spans="2:9" x14ac:dyDescent="0.25">
      <c r="B46" s="146" t="s">
        <v>22</v>
      </c>
      <c r="C46" s="1" t="s">
        <v>15</v>
      </c>
      <c r="D46" s="14">
        <v>10562.7</v>
      </c>
      <c r="E46" s="14">
        <v>10562.7</v>
      </c>
      <c r="F46" s="14">
        <v>12147.11</v>
      </c>
      <c r="G46" s="3">
        <v>12147.11</v>
      </c>
      <c r="H46" s="3">
        <v>13969.17</v>
      </c>
      <c r="I46" s="3">
        <v>13969.17</v>
      </c>
    </row>
    <row r="47" spans="2:9" x14ac:dyDescent="0.25">
      <c r="B47" s="146"/>
      <c r="C47" s="1" t="s">
        <v>16</v>
      </c>
      <c r="D47" s="14">
        <v>10879.58</v>
      </c>
      <c r="E47" s="14">
        <v>10879.58</v>
      </c>
      <c r="F47" s="14">
        <v>12511.52</v>
      </c>
      <c r="G47" s="3">
        <v>12511.52</v>
      </c>
      <c r="H47" s="3">
        <v>14388.24</v>
      </c>
      <c r="I47" s="3">
        <v>14388.24</v>
      </c>
    </row>
    <row r="48" spans="2:9" x14ac:dyDescent="0.25">
      <c r="B48" s="146"/>
      <c r="C48" s="1" t="s">
        <v>17</v>
      </c>
      <c r="D48" s="14">
        <v>11205.97</v>
      </c>
      <c r="E48" s="14">
        <v>11205.97</v>
      </c>
      <c r="F48" s="14">
        <v>12886.87</v>
      </c>
      <c r="G48" s="3">
        <v>12886.87</v>
      </c>
      <c r="H48" s="3">
        <v>14819.9</v>
      </c>
      <c r="I48" s="3">
        <v>14819.9</v>
      </c>
    </row>
    <row r="49" spans="2:9" x14ac:dyDescent="0.25">
      <c r="B49" s="146"/>
      <c r="C49" s="1" t="s">
        <v>18</v>
      </c>
      <c r="D49" s="14">
        <v>11542.15</v>
      </c>
      <c r="E49" s="14">
        <v>11542.15</v>
      </c>
      <c r="F49" s="14">
        <v>13273.47</v>
      </c>
      <c r="G49" s="3">
        <v>13273.47</v>
      </c>
      <c r="H49" s="3">
        <v>15264.49</v>
      </c>
      <c r="I49" s="3">
        <v>15264.49</v>
      </c>
    </row>
    <row r="50" spans="2:9" x14ac:dyDescent="0.25">
      <c r="B50" s="146"/>
      <c r="C50" s="1" t="s">
        <v>19</v>
      </c>
      <c r="D50" s="14">
        <v>11888.41</v>
      </c>
      <c r="E50" s="14">
        <v>11888.41</v>
      </c>
      <c r="F50" s="14">
        <v>13671.67</v>
      </c>
      <c r="G50" s="3">
        <v>13671.67</v>
      </c>
      <c r="H50" s="3">
        <v>15722.42</v>
      </c>
      <c r="I50" s="3">
        <v>15722.42</v>
      </c>
    </row>
    <row r="51" spans="2:9" x14ac:dyDescent="0.25">
      <c r="B51" s="146"/>
      <c r="C51" s="1" t="s">
        <v>20</v>
      </c>
      <c r="D51" s="14">
        <v>12245.06</v>
      </c>
      <c r="E51" s="14">
        <v>12245.06</v>
      </c>
      <c r="F51" s="14">
        <v>14081.82</v>
      </c>
      <c r="G51" s="3">
        <v>14081.82</v>
      </c>
      <c r="H51" s="3">
        <v>16194.09</v>
      </c>
      <c r="I51" s="3">
        <v>16194.09</v>
      </c>
    </row>
    <row r="53" spans="2:9" ht="330" x14ac:dyDescent="0.25">
      <c r="B53" s="13" t="s">
        <v>26</v>
      </c>
    </row>
    <row r="55" spans="2:9" x14ac:dyDescent="0.25">
      <c r="B55" s="147" t="s">
        <v>3</v>
      </c>
      <c r="C55" s="147"/>
      <c r="D55" s="147"/>
      <c r="E55" s="147"/>
      <c r="F55" s="147"/>
      <c r="G55" s="147"/>
    </row>
    <row r="56" spans="2:9" ht="45" customHeight="1" x14ac:dyDescent="0.25">
      <c r="B56" s="150" t="s">
        <v>4</v>
      </c>
      <c r="C56" s="151"/>
      <c r="D56" s="6" t="s">
        <v>5</v>
      </c>
      <c r="E56" s="6"/>
      <c r="F56" s="146" t="s">
        <v>6</v>
      </c>
      <c r="G56" s="146"/>
    </row>
    <row r="57" spans="2:9" ht="45" x14ac:dyDescent="0.25">
      <c r="B57" s="152"/>
      <c r="C57" s="153"/>
      <c r="D57" s="5" t="s">
        <v>27</v>
      </c>
      <c r="E57" s="6" t="s">
        <v>28</v>
      </c>
      <c r="F57" s="5" t="s">
        <v>27</v>
      </c>
      <c r="G57" s="6" t="s">
        <v>28</v>
      </c>
    </row>
    <row r="58" spans="2:9" ht="24" x14ac:dyDescent="0.25">
      <c r="B58" s="4" t="s">
        <v>11</v>
      </c>
      <c r="C58" s="4" t="s">
        <v>12</v>
      </c>
      <c r="D58" s="4" t="s">
        <v>13</v>
      </c>
      <c r="E58" s="4" t="s">
        <v>13</v>
      </c>
      <c r="F58" s="4" t="s">
        <v>13</v>
      </c>
      <c r="G58" s="4" t="s">
        <v>13</v>
      </c>
    </row>
    <row r="59" spans="2:9" x14ac:dyDescent="0.25">
      <c r="B59" s="148" t="s">
        <v>14</v>
      </c>
      <c r="C59" s="9" t="s">
        <v>15</v>
      </c>
      <c r="D59" s="12">
        <v>4003.37</v>
      </c>
      <c r="E59" s="12">
        <v>3628.49</v>
      </c>
      <c r="F59" s="10"/>
      <c r="G59" s="2"/>
    </row>
    <row r="60" spans="2:9" x14ac:dyDescent="0.25">
      <c r="B60" s="148"/>
      <c r="C60" s="9" t="s">
        <v>16</v>
      </c>
      <c r="D60" s="11">
        <v>4123.47</v>
      </c>
      <c r="E60" s="11">
        <v>3737.34</v>
      </c>
      <c r="F60" s="10"/>
      <c r="G60" s="2"/>
    </row>
    <row r="61" spans="2:9" x14ac:dyDescent="0.25">
      <c r="B61" s="148"/>
      <c r="C61" s="9" t="s">
        <v>17</v>
      </c>
      <c r="D61" s="11">
        <v>4247.18</v>
      </c>
      <c r="E61" s="11">
        <v>3849.46</v>
      </c>
      <c r="F61" s="10"/>
      <c r="G61" s="2"/>
    </row>
    <row r="62" spans="2:9" x14ac:dyDescent="0.25">
      <c r="B62" s="148"/>
      <c r="C62" s="9" t="s">
        <v>18</v>
      </c>
      <c r="D62" s="11">
        <v>4374.59</v>
      </c>
      <c r="E62" s="11">
        <v>3964.94</v>
      </c>
      <c r="F62" s="11">
        <v>5030.78</v>
      </c>
      <c r="G62" s="3">
        <v>4559.68</v>
      </c>
    </row>
    <row r="63" spans="2:9" x14ac:dyDescent="0.25">
      <c r="B63" s="148"/>
      <c r="C63" s="9" t="s">
        <v>19</v>
      </c>
      <c r="D63" s="11">
        <v>4505.83</v>
      </c>
      <c r="E63" s="11">
        <v>4083.89</v>
      </c>
      <c r="F63" s="11">
        <v>5181.7</v>
      </c>
      <c r="G63" s="3">
        <v>4696.47</v>
      </c>
    </row>
    <row r="64" spans="2:9" x14ac:dyDescent="0.25">
      <c r="B64" s="148"/>
      <c r="C64" s="9" t="s">
        <v>20</v>
      </c>
      <c r="D64" s="11">
        <v>4641</v>
      </c>
      <c r="E64" s="11">
        <v>4206.41</v>
      </c>
      <c r="F64" s="11">
        <v>5337.15</v>
      </c>
      <c r="G64" s="3">
        <v>4837.37</v>
      </c>
    </row>
    <row r="65" spans="2:7" x14ac:dyDescent="0.25">
      <c r="B65" s="146" t="s">
        <v>21</v>
      </c>
      <c r="C65" s="9" t="s">
        <v>15</v>
      </c>
      <c r="D65" s="11">
        <v>4873.05</v>
      </c>
      <c r="E65" s="11">
        <v>4416.7299999999996</v>
      </c>
      <c r="F65" s="11">
        <v>5604.01</v>
      </c>
      <c r="G65" s="3">
        <v>5079.24</v>
      </c>
    </row>
    <row r="66" spans="2:7" x14ac:dyDescent="0.25">
      <c r="B66" s="146"/>
      <c r="C66" s="9" t="s">
        <v>16</v>
      </c>
      <c r="D66" s="11">
        <v>5019.24</v>
      </c>
      <c r="E66" s="11">
        <v>4549.2299999999996</v>
      </c>
      <c r="F66" s="11">
        <v>5772.13</v>
      </c>
      <c r="G66" s="3">
        <v>5231.6099999999997</v>
      </c>
    </row>
    <row r="67" spans="2:7" x14ac:dyDescent="0.25">
      <c r="B67" s="146"/>
      <c r="C67" s="9" t="s">
        <v>17</v>
      </c>
      <c r="D67" s="11">
        <v>5169.82</v>
      </c>
      <c r="E67" s="11">
        <v>4685.71</v>
      </c>
      <c r="F67" s="11">
        <v>5945.3</v>
      </c>
      <c r="G67" s="3">
        <v>5388.57</v>
      </c>
    </row>
    <row r="68" spans="2:7" x14ac:dyDescent="0.25">
      <c r="B68" s="146"/>
      <c r="C68" s="6" t="s">
        <v>18</v>
      </c>
      <c r="D68" s="14">
        <v>5324.92</v>
      </c>
      <c r="E68" s="14">
        <v>4826.28</v>
      </c>
      <c r="F68" s="14">
        <v>6123.65</v>
      </c>
      <c r="G68" s="3">
        <v>5550.22</v>
      </c>
    </row>
    <row r="69" spans="2:7" x14ac:dyDescent="0.25">
      <c r="B69" s="146"/>
      <c r="C69" s="6" t="s">
        <v>19</v>
      </c>
      <c r="D69" s="14">
        <v>5484.66</v>
      </c>
      <c r="E69" s="14">
        <v>4971.07</v>
      </c>
      <c r="F69" s="14">
        <v>6307.36</v>
      </c>
      <c r="G69" s="3">
        <v>5716.73</v>
      </c>
    </row>
    <row r="70" spans="2:7" x14ac:dyDescent="0.25">
      <c r="B70" s="146"/>
      <c r="C70" s="6" t="s">
        <v>20</v>
      </c>
      <c r="D70" s="14">
        <v>5649.2</v>
      </c>
      <c r="E70" s="14">
        <v>5120.2</v>
      </c>
      <c r="F70" s="14">
        <v>6496.58</v>
      </c>
      <c r="G70" s="3">
        <v>5888.23</v>
      </c>
    </row>
    <row r="71" spans="2:7" x14ac:dyDescent="0.25">
      <c r="B71" s="146" t="s">
        <v>22</v>
      </c>
      <c r="C71" s="6" t="s">
        <v>15</v>
      </c>
      <c r="D71" s="14">
        <v>5931.66</v>
      </c>
      <c r="E71" s="14">
        <v>5376.21</v>
      </c>
      <c r="F71" s="14">
        <v>6821.41</v>
      </c>
      <c r="G71" s="3">
        <v>6182.64</v>
      </c>
    </row>
    <row r="72" spans="2:7" x14ac:dyDescent="0.25">
      <c r="B72" s="146"/>
      <c r="C72" s="6" t="s">
        <v>16</v>
      </c>
      <c r="D72" s="14">
        <v>6109.61</v>
      </c>
      <c r="E72" s="14">
        <v>5537.5</v>
      </c>
      <c r="F72" s="14">
        <v>7026.06</v>
      </c>
      <c r="G72" s="3">
        <v>6368.13</v>
      </c>
    </row>
    <row r="73" spans="2:7" x14ac:dyDescent="0.25">
      <c r="B73" s="146"/>
      <c r="C73" s="6" t="s">
        <v>17</v>
      </c>
      <c r="D73" s="14">
        <v>6292.9</v>
      </c>
      <c r="E73" s="14">
        <v>5703.63</v>
      </c>
      <c r="F73" s="14">
        <v>7236.84</v>
      </c>
      <c r="G73" s="3">
        <v>6559.17</v>
      </c>
    </row>
    <row r="74" spans="2:7" x14ac:dyDescent="0.25">
      <c r="B74" s="146"/>
      <c r="C74" s="6" t="s">
        <v>18</v>
      </c>
      <c r="D74" s="14">
        <v>6481.69</v>
      </c>
      <c r="E74" s="14">
        <v>5874.74</v>
      </c>
      <c r="F74" s="14">
        <v>7453.94</v>
      </c>
      <c r="G74" s="3">
        <v>6755.95</v>
      </c>
    </row>
    <row r="75" spans="2:7" x14ac:dyDescent="0.25">
      <c r="B75" s="146"/>
      <c r="C75" s="6" t="s">
        <v>19</v>
      </c>
      <c r="D75" s="14">
        <v>6676.14</v>
      </c>
      <c r="E75" s="14">
        <v>6050.98</v>
      </c>
      <c r="F75" s="14">
        <v>7677.56</v>
      </c>
      <c r="G75" s="3">
        <v>6958.63</v>
      </c>
    </row>
    <row r="76" spans="2:7" x14ac:dyDescent="0.25">
      <c r="B76" s="146"/>
      <c r="C76" s="6" t="s">
        <v>20</v>
      </c>
      <c r="D76" s="14">
        <v>6876.42</v>
      </c>
      <c r="E76" s="14">
        <v>6232.51</v>
      </c>
      <c r="F76" s="14">
        <v>7907.89</v>
      </c>
      <c r="G76" s="3">
        <v>7167.39</v>
      </c>
    </row>
    <row r="79" spans="2:7" ht="225" x14ac:dyDescent="0.25">
      <c r="B79" s="13" t="s">
        <v>29</v>
      </c>
    </row>
    <row r="80" spans="2:7" ht="150" x14ac:dyDescent="0.25">
      <c r="B80" s="13" t="s">
        <v>30</v>
      </c>
    </row>
    <row r="82" spans="2:6" x14ac:dyDescent="0.25">
      <c r="B82" s="149" t="s">
        <v>3</v>
      </c>
      <c r="C82" s="149"/>
      <c r="D82" s="149"/>
      <c r="E82" s="149"/>
      <c r="F82" s="149"/>
    </row>
    <row r="83" spans="2:6" x14ac:dyDescent="0.25">
      <c r="B83" s="146" t="s">
        <v>4</v>
      </c>
      <c r="C83" s="146"/>
      <c r="D83" s="149" t="s">
        <v>5</v>
      </c>
      <c r="E83" s="149"/>
      <c r="F83" s="149"/>
    </row>
    <row r="84" spans="2:6" ht="45" x14ac:dyDescent="0.25">
      <c r="B84" s="146"/>
      <c r="C84" s="146"/>
      <c r="D84" s="6" t="s">
        <v>31</v>
      </c>
      <c r="E84" s="6" t="s">
        <v>32</v>
      </c>
      <c r="F84" s="6" t="s">
        <v>33</v>
      </c>
    </row>
    <row r="85" spans="2:6" ht="24" x14ac:dyDescent="0.25">
      <c r="B85" s="4" t="s">
        <v>11</v>
      </c>
      <c r="C85" s="4" t="s">
        <v>12</v>
      </c>
      <c r="D85" s="4" t="s">
        <v>13</v>
      </c>
      <c r="E85" s="4" t="s">
        <v>13</v>
      </c>
      <c r="F85" s="4" t="s">
        <v>13</v>
      </c>
    </row>
    <row r="86" spans="2:6" x14ac:dyDescent="0.25">
      <c r="B86" s="148" t="s">
        <v>14</v>
      </c>
      <c r="C86" s="6" t="s">
        <v>15</v>
      </c>
      <c r="D86" s="14">
        <v>2728.25</v>
      </c>
      <c r="E86" s="14">
        <v>2310.7800000000002</v>
      </c>
      <c r="F86" s="14">
        <v>2310.7800000000002</v>
      </c>
    </row>
    <row r="87" spans="2:6" x14ac:dyDescent="0.25">
      <c r="B87" s="148"/>
      <c r="C87" s="6" t="s">
        <v>16</v>
      </c>
      <c r="D87" s="14">
        <v>2810.1</v>
      </c>
      <c r="E87" s="14">
        <v>2380.1</v>
      </c>
      <c r="F87" s="14">
        <v>2380.1</v>
      </c>
    </row>
    <row r="88" spans="2:6" x14ac:dyDescent="0.25">
      <c r="B88" s="148"/>
      <c r="C88" s="6" t="s">
        <v>17</v>
      </c>
      <c r="D88" s="14">
        <v>2894.4</v>
      </c>
      <c r="E88" s="14">
        <v>2451.5</v>
      </c>
      <c r="F88" s="14">
        <v>2451.5</v>
      </c>
    </row>
    <row r="89" spans="2:6" x14ac:dyDescent="0.25">
      <c r="B89" s="148"/>
      <c r="C89" s="6" t="s">
        <v>18</v>
      </c>
      <c r="D89" s="14">
        <v>2981.23</v>
      </c>
      <c r="E89" s="14">
        <v>2525.0500000000002</v>
      </c>
      <c r="F89" s="14">
        <v>2525.0500000000002</v>
      </c>
    </row>
    <row r="90" spans="2:6" x14ac:dyDescent="0.25">
      <c r="B90" s="148"/>
      <c r="C90" s="6" t="s">
        <v>19</v>
      </c>
      <c r="D90" s="14">
        <v>3070.67</v>
      </c>
      <c r="E90" s="14">
        <v>2600.8000000000002</v>
      </c>
      <c r="F90" s="14">
        <v>2600.8000000000002</v>
      </c>
    </row>
    <row r="91" spans="2:6" x14ac:dyDescent="0.25">
      <c r="B91" s="148"/>
      <c r="C91" s="6" t="s">
        <v>20</v>
      </c>
      <c r="D91" s="14">
        <v>3162.79</v>
      </c>
      <c r="E91" s="14">
        <v>2678.82</v>
      </c>
      <c r="F91" s="14">
        <v>2678.82</v>
      </c>
    </row>
    <row r="92" spans="2:6" x14ac:dyDescent="0.25">
      <c r="B92" s="146" t="s">
        <v>21</v>
      </c>
      <c r="C92" s="6" t="s">
        <v>15</v>
      </c>
      <c r="D92" s="14">
        <v>3320.93</v>
      </c>
      <c r="E92" s="14">
        <v>2812.76</v>
      </c>
      <c r="F92" s="14">
        <v>2812.76</v>
      </c>
    </row>
    <row r="93" spans="2:6" x14ac:dyDescent="0.25">
      <c r="B93" s="146"/>
      <c r="C93" s="6" t="s">
        <v>16</v>
      </c>
      <c r="D93" s="14">
        <v>3420.56</v>
      </c>
      <c r="E93" s="14">
        <v>2897.14</v>
      </c>
      <c r="F93" s="14">
        <v>2897.14</v>
      </c>
    </row>
    <row r="94" spans="2:6" x14ac:dyDescent="0.25">
      <c r="B94" s="146"/>
      <c r="C94" s="6" t="s">
        <v>17</v>
      </c>
      <c r="D94" s="14">
        <v>3523.18</v>
      </c>
      <c r="E94" s="14">
        <v>2984.05</v>
      </c>
      <c r="F94" s="14">
        <v>2984.05</v>
      </c>
    </row>
    <row r="95" spans="2:6" x14ac:dyDescent="0.25">
      <c r="B95" s="146"/>
      <c r="C95" s="6" t="s">
        <v>18</v>
      </c>
      <c r="D95" s="14">
        <v>3628.88</v>
      </c>
      <c r="E95" s="14">
        <v>3073.57</v>
      </c>
      <c r="F95" s="14">
        <v>3073.57</v>
      </c>
    </row>
    <row r="96" spans="2:6" x14ac:dyDescent="0.25">
      <c r="B96" s="146"/>
      <c r="C96" s="6" t="s">
        <v>19</v>
      </c>
      <c r="D96" s="14">
        <v>3737.75</v>
      </c>
      <c r="E96" s="14">
        <v>3165.78</v>
      </c>
      <c r="F96" s="14">
        <v>3165.78</v>
      </c>
    </row>
    <row r="97" spans="2:6" x14ac:dyDescent="0.25">
      <c r="B97" s="146"/>
      <c r="C97" s="6" t="s">
        <v>20</v>
      </c>
      <c r="D97" s="14">
        <v>3849.88</v>
      </c>
      <c r="E97" s="14">
        <v>3260.75</v>
      </c>
      <c r="F97" s="14">
        <v>3260.75</v>
      </c>
    </row>
    <row r="98" spans="2:6" x14ac:dyDescent="0.25">
      <c r="B98" s="146" t="s">
        <v>22</v>
      </c>
      <c r="C98" s="6" t="s">
        <v>15</v>
      </c>
      <c r="D98" s="14">
        <v>4042.37</v>
      </c>
      <c r="E98" s="14">
        <v>3423.79</v>
      </c>
      <c r="F98" s="14">
        <v>3423.79</v>
      </c>
    </row>
    <row r="99" spans="2:6" x14ac:dyDescent="0.25">
      <c r="B99" s="146"/>
      <c r="C99" s="6" t="s">
        <v>16</v>
      </c>
      <c r="D99" s="14">
        <v>4163.6400000000003</v>
      </c>
      <c r="E99" s="14">
        <v>3526.5</v>
      </c>
      <c r="F99" s="14">
        <v>3526.5</v>
      </c>
    </row>
    <row r="100" spans="2:6" x14ac:dyDescent="0.25">
      <c r="B100" s="146"/>
      <c r="C100" s="6" t="s">
        <v>17</v>
      </c>
      <c r="D100" s="14">
        <v>4288.55</v>
      </c>
      <c r="E100" s="14">
        <v>3632.3</v>
      </c>
      <c r="F100" s="14">
        <v>3632.3</v>
      </c>
    </row>
    <row r="101" spans="2:6" x14ac:dyDescent="0.25">
      <c r="B101" s="146"/>
      <c r="C101" s="6" t="s">
        <v>18</v>
      </c>
      <c r="D101" s="14">
        <v>4417.21</v>
      </c>
      <c r="E101" s="14">
        <v>3741.27</v>
      </c>
      <c r="F101" s="14">
        <v>3741.27</v>
      </c>
    </row>
    <row r="102" spans="2:6" x14ac:dyDescent="0.25">
      <c r="B102" s="146"/>
      <c r="C102" s="6" t="s">
        <v>19</v>
      </c>
      <c r="D102" s="14">
        <v>4549.7299999999996</v>
      </c>
      <c r="E102" s="14">
        <v>3853.51</v>
      </c>
      <c r="F102" s="14">
        <v>3853.51</v>
      </c>
    </row>
    <row r="103" spans="2:6" x14ac:dyDescent="0.25">
      <c r="B103" s="146"/>
      <c r="C103" s="6" t="s">
        <v>20</v>
      </c>
      <c r="D103" s="14">
        <v>4686.22</v>
      </c>
      <c r="E103" s="14">
        <v>3969.12</v>
      </c>
      <c r="F103" s="14">
        <v>3969.12</v>
      </c>
    </row>
    <row r="106" spans="2:6" ht="30" x14ac:dyDescent="0.25">
      <c r="B106" s="13" t="s">
        <v>34</v>
      </c>
    </row>
    <row r="107" spans="2:6" ht="225" x14ac:dyDescent="0.25">
      <c r="B107" s="13" t="s">
        <v>35</v>
      </c>
    </row>
    <row r="109" spans="2:6" ht="30" x14ac:dyDescent="0.25">
      <c r="B109" s="6" t="s">
        <v>36</v>
      </c>
      <c r="C109" s="6" t="s">
        <v>37</v>
      </c>
    </row>
    <row r="110" spans="2:6" x14ac:dyDescent="0.25">
      <c r="B110" s="6" t="s">
        <v>38</v>
      </c>
      <c r="C110" s="14">
        <v>2897.16</v>
      </c>
    </row>
    <row r="111" spans="2:6" x14ac:dyDescent="0.25">
      <c r="B111" s="6" t="s">
        <v>39</v>
      </c>
      <c r="C111" s="14">
        <v>4683.5200000000004</v>
      </c>
    </row>
    <row r="112" spans="2:6" x14ac:dyDescent="0.25">
      <c r="B112" s="6" t="s">
        <v>40</v>
      </c>
      <c r="C112" s="14">
        <v>5820.3</v>
      </c>
    </row>
    <row r="113" spans="2:14" x14ac:dyDescent="0.25">
      <c r="B113" s="6" t="s">
        <v>41</v>
      </c>
      <c r="C113" s="14">
        <v>6632.28</v>
      </c>
    </row>
    <row r="114" spans="2:14" x14ac:dyDescent="0.25">
      <c r="B114" s="6" t="s">
        <v>42</v>
      </c>
      <c r="C114" s="14">
        <v>9880.2000000000007</v>
      </c>
    </row>
    <row r="115" spans="2:14" x14ac:dyDescent="0.25">
      <c r="B115" s="6" t="s">
        <v>43</v>
      </c>
      <c r="C115" s="14">
        <v>11504.15</v>
      </c>
    </row>
    <row r="116" spans="2:14" x14ac:dyDescent="0.25">
      <c r="B116" s="6" t="s">
        <v>44</v>
      </c>
      <c r="C116" s="14">
        <v>14984.32</v>
      </c>
    </row>
    <row r="117" spans="2:14" x14ac:dyDescent="0.25">
      <c r="B117" s="6" t="s">
        <v>45</v>
      </c>
      <c r="C117" s="14">
        <v>21879.48</v>
      </c>
    </row>
    <row r="119" spans="2:14" x14ac:dyDescent="0.25">
      <c r="B119" s="13" t="s">
        <v>46</v>
      </c>
    </row>
    <row r="120" spans="2:14" ht="270" x14ac:dyDescent="0.25">
      <c r="B120" s="13" t="s">
        <v>47</v>
      </c>
    </row>
    <row r="122" spans="2:14" ht="30" x14ac:dyDescent="0.25">
      <c r="B122" s="6" t="s">
        <v>36</v>
      </c>
      <c r="C122" s="6" t="s">
        <v>37</v>
      </c>
    </row>
    <row r="123" spans="2:14" x14ac:dyDescent="0.25">
      <c r="B123" s="6" t="s">
        <v>48</v>
      </c>
      <c r="C123" s="14">
        <v>3316.14</v>
      </c>
    </row>
    <row r="127" spans="2:14" ht="30" x14ac:dyDescent="0.25">
      <c r="B127" s="13" t="s">
        <v>49</v>
      </c>
    </row>
    <row r="128" spans="2:14" ht="55.5" customHeight="1" x14ac:dyDescent="0.25">
      <c r="B128" s="154" t="s">
        <v>50</v>
      </c>
      <c r="C128" s="154"/>
      <c r="D128" s="154" t="s">
        <v>51</v>
      </c>
      <c r="E128" s="154"/>
      <c r="F128" s="154"/>
      <c r="G128" s="154"/>
      <c r="H128" s="154" t="s">
        <v>52</v>
      </c>
      <c r="I128" s="154"/>
      <c r="J128" s="154"/>
      <c r="K128" s="154" t="s">
        <v>53</v>
      </c>
      <c r="L128" s="154"/>
      <c r="M128" s="154"/>
      <c r="N128" s="154"/>
    </row>
    <row r="129" spans="2:14" ht="84" customHeight="1" x14ac:dyDescent="0.25">
      <c r="B129" s="154" t="s">
        <v>54</v>
      </c>
      <c r="C129" s="154"/>
      <c r="D129" s="154" t="s">
        <v>55</v>
      </c>
      <c r="E129" s="154"/>
      <c r="F129" s="154"/>
      <c r="G129" s="154"/>
      <c r="H129" s="154" t="s">
        <v>56</v>
      </c>
      <c r="I129" s="154"/>
      <c r="J129" s="154"/>
      <c r="K129" s="154" t="s">
        <v>57</v>
      </c>
      <c r="L129" s="154"/>
      <c r="M129" s="154"/>
      <c r="N129" s="154"/>
    </row>
    <row r="130" spans="2:14" ht="72.75" customHeight="1" x14ac:dyDescent="0.25">
      <c r="B130" s="154" t="s">
        <v>58</v>
      </c>
      <c r="C130" s="154"/>
      <c r="D130" s="154" t="s">
        <v>59</v>
      </c>
      <c r="E130" s="154"/>
      <c r="F130" s="154"/>
      <c r="G130" s="154"/>
      <c r="H130" s="154" t="s">
        <v>60</v>
      </c>
      <c r="I130" s="154"/>
      <c r="J130" s="154"/>
      <c r="K130" s="154" t="s">
        <v>61</v>
      </c>
      <c r="L130" s="154"/>
      <c r="M130" s="154"/>
      <c r="N130" s="154"/>
    </row>
    <row r="131" spans="2:14" ht="67.5" customHeight="1" x14ac:dyDescent="0.25">
      <c r="B131" s="154" t="s">
        <v>62</v>
      </c>
      <c r="C131" s="154"/>
      <c r="D131" s="154" t="s">
        <v>63</v>
      </c>
      <c r="E131" s="154"/>
      <c r="F131" s="154"/>
      <c r="G131" s="154"/>
      <c r="H131" s="155" t="s">
        <v>64</v>
      </c>
      <c r="I131" s="155"/>
      <c r="J131" s="155"/>
      <c r="K131" s="154" t="s">
        <v>61</v>
      </c>
      <c r="L131" s="154"/>
      <c r="M131" s="154"/>
      <c r="N131" s="154"/>
    </row>
    <row r="132" spans="2:14" ht="135" customHeight="1" x14ac:dyDescent="0.25">
      <c r="B132" s="154" t="s">
        <v>65</v>
      </c>
      <c r="C132" s="154"/>
      <c r="D132" s="154" t="s">
        <v>66</v>
      </c>
      <c r="E132" s="154"/>
      <c r="F132" s="154"/>
      <c r="G132" s="154"/>
      <c r="H132" s="154" t="s">
        <v>67</v>
      </c>
      <c r="I132" s="154"/>
      <c r="J132" s="154"/>
      <c r="K132" s="154" t="s">
        <v>68</v>
      </c>
      <c r="L132" s="154"/>
      <c r="M132" s="154"/>
      <c r="N132" s="154"/>
    </row>
    <row r="133" spans="2:14" ht="69.75" customHeight="1" x14ac:dyDescent="0.25">
      <c r="B133" s="154" t="s">
        <v>69</v>
      </c>
      <c r="C133" s="154"/>
      <c r="D133" s="154" t="s">
        <v>70</v>
      </c>
      <c r="E133" s="154"/>
      <c r="F133" s="154"/>
      <c r="G133" s="154"/>
      <c r="H133" s="154" t="s">
        <v>67</v>
      </c>
      <c r="I133" s="154"/>
      <c r="J133" s="154"/>
      <c r="K133" s="154" t="s">
        <v>68</v>
      </c>
      <c r="L133" s="154"/>
      <c r="M133" s="154"/>
      <c r="N133" s="154"/>
    </row>
    <row r="134" spans="2:14" ht="108.75" customHeight="1" x14ac:dyDescent="0.25">
      <c r="B134" s="154" t="s">
        <v>71</v>
      </c>
      <c r="C134" s="154"/>
      <c r="D134" s="154" t="s">
        <v>72</v>
      </c>
      <c r="E134" s="154"/>
      <c r="F134" s="154"/>
      <c r="G134" s="154"/>
      <c r="H134" s="154" t="s">
        <v>73</v>
      </c>
      <c r="I134" s="154"/>
      <c r="J134" s="154"/>
      <c r="K134" s="154" t="s">
        <v>74</v>
      </c>
      <c r="L134" s="154"/>
      <c r="M134" s="154"/>
      <c r="N134" s="154"/>
    </row>
    <row r="135" spans="2:14" ht="84" customHeight="1" x14ac:dyDescent="0.25">
      <c r="B135" s="154" t="s">
        <v>75</v>
      </c>
      <c r="C135" s="154"/>
      <c r="D135" s="154" t="s">
        <v>76</v>
      </c>
      <c r="E135" s="154"/>
      <c r="F135" s="154"/>
      <c r="G135" s="154"/>
      <c r="H135" s="154" t="s">
        <v>73</v>
      </c>
      <c r="I135" s="154"/>
      <c r="J135" s="154"/>
      <c r="K135" s="154" t="s">
        <v>77</v>
      </c>
      <c r="L135" s="154"/>
      <c r="M135" s="154"/>
      <c r="N135" s="154"/>
    </row>
    <row r="136" spans="2:14" ht="86.25" customHeight="1" x14ac:dyDescent="0.25">
      <c r="B136" s="154" t="s">
        <v>78</v>
      </c>
      <c r="C136" s="154"/>
      <c r="D136" s="154" t="s">
        <v>79</v>
      </c>
      <c r="E136" s="154"/>
      <c r="F136" s="154"/>
      <c r="G136" s="154"/>
      <c r="H136" s="155">
        <v>1300</v>
      </c>
      <c r="I136" s="155"/>
      <c r="J136" s="155"/>
      <c r="K136" s="154" t="s">
        <v>80</v>
      </c>
      <c r="L136" s="154"/>
      <c r="M136" s="154"/>
      <c r="N136" s="154"/>
    </row>
    <row r="137" spans="2:14" ht="79.5" customHeight="1" x14ac:dyDescent="0.25">
      <c r="B137" s="154" t="s">
        <v>81</v>
      </c>
      <c r="C137" s="154"/>
      <c r="D137" s="154" t="s">
        <v>82</v>
      </c>
      <c r="E137" s="154"/>
      <c r="F137" s="154"/>
      <c r="G137" s="154"/>
      <c r="H137" s="155">
        <v>1300</v>
      </c>
      <c r="I137" s="155"/>
      <c r="J137" s="155"/>
      <c r="K137" s="154" t="s">
        <v>83</v>
      </c>
      <c r="L137" s="154"/>
      <c r="M137" s="154"/>
      <c r="N137" s="154"/>
    </row>
    <row r="138" spans="2:14" ht="78.75" customHeight="1" x14ac:dyDescent="0.25">
      <c r="B138" s="154" t="s">
        <v>84</v>
      </c>
      <c r="C138" s="154"/>
      <c r="D138" s="154" t="s">
        <v>85</v>
      </c>
      <c r="E138" s="154"/>
      <c r="F138" s="154"/>
      <c r="G138" s="154"/>
      <c r="H138" s="154" t="s">
        <v>86</v>
      </c>
      <c r="I138" s="154"/>
      <c r="J138" s="154"/>
      <c r="K138" s="154" t="s">
        <v>87</v>
      </c>
      <c r="L138" s="154"/>
      <c r="M138" s="154"/>
      <c r="N138" s="154"/>
    </row>
    <row r="139" spans="2:14" ht="40.5" customHeight="1" x14ac:dyDescent="0.25"/>
  </sheetData>
  <mergeCells count="70">
    <mergeCell ref="B135:C135"/>
    <mergeCell ref="B136:C136"/>
    <mergeCell ref="B137:C137"/>
    <mergeCell ref="B138:C138"/>
    <mergeCell ref="B130:C130"/>
    <mergeCell ref="B131:C131"/>
    <mergeCell ref="B132:C132"/>
    <mergeCell ref="B133:C133"/>
    <mergeCell ref="B134:C134"/>
    <mergeCell ref="H130:J130"/>
    <mergeCell ref="H131:J131"/>
    <mergeCell ref="H132:J132"/>
    <mergeCell ref="H133:J133"/>
    <mergeCell ref="H134:J134"/>
    <mergeCell ref="D134:G134"/>
    <mergeCell ref="D133:G133"/>
    <mergeCell ref="D132:G132"/>
    <mergeCell ref="D131:G131"/>
    <mergeCell ref="D130:G130"/>
    <mergeCell ref="K135:N135"/>
    <mergeCell ref="K136:N136"/>
    <mergeCell ref="K137:N137"/>
    <mergeCell ref="K138:N138"/>
    <mergeCell ref="D138:G138"/>
    <mergeCell ref="D137:G137"/>
    <mergeCell ref="D136:G136"/>
    <mergeCell ref="D135:G135"/>
    <mergeCell ref="H135:J135"/>
    <mergeCell ref="H136:J136"/>
    <mergeCell ref="H137:J137"/>
    <mergeCell ref="H138:J138"/>
    <mergeCell ref="K130:N130"/>
    <mergeCell ref="K131:N131"/>
    <mergeCell ref="K132:N132"/>
    <mergeCell ref="K133:N133"/>
    <mergeCell ref="K134:N134"/>
    <mergeCell ref="B128:C128"/>
    <mergeCell ref="B129:C129"/>
    <mergeCell ref="B86:B91"/>
    <mergeCell ref="B92:B97"/>
    <mergeCell ref="B98:B103"/>
    <mergeCell ref="K128:N128"/>
    <mergeCell ref="K129:N129"/>
    <mergeCell ref="D129:G129"/>
    <mergeCell ref="D128:G128"/>
    <mergeCell ref="H128:J128"/>
    <mergeCell ref="H129:J129"/>
    <mergeCell ref="B5:I5"/>
    <mergeCell ref="B55:G55"/>
    <mergeCell ref="B82:F82"/>
    <mergeCell ref="B56:C57"/>
    <mergeCell ref="B6:C7"/>
    <mergeCell ref="D6:F6"/>
    <mergeCell ref="B30:I30"/>
    <mergeCell ref="G6:H6"/>
    <mergeCell ref="B9:B14"/>
    <mergeCell ref="B15:B20"/>
    <mergeCell ref="B21:B26"/>
    <mergeCell ref="B59:B64"/>
    <mergeCell ref="B83:C84"/>
    <mergeCell ref="F56:G56"/>
    <mergeCell ref="B40:B45"/>
    <mergeCell ref="B46:B51"/>
    <mergeCell ref="H31:I31"/>
    <mergeCell ref="B31:C32"/>
    <mergeCell ref="F31:G31"/>
    <mergeCell ref="B34:B39"/>
    <mergeCell ref="B65:B70"/>
    <mergeCell ref="B71:B76"/>
    <mergeCell ref="D83:F8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8"/>
  <sheetViews>
    <sheetView topLeftCell="A22" workbookViewId="0">
      <selection activeCell="L14" sqref="L14"/>
    </sheetView>
  </sheetViews>
  <sheetFormatPr defaultRowHeight="15" x14ac:dyDescent="0.25"/>
  <cols>
    <col min="1" max="1" width="30.28515625" customWidth="1"/>
    <col min="2" max="7" width="12.42578125" customWidth="1"/>
  </cols>
  <sheetData>
    <row r="2" spans="1:7" x14ac:dyDescent="0.25">
      <c r="A2" t="s">
        <v>88</v>
      </c>
    </row>
    <row r="4" spans="1:7" ht="15.75" x14ac:dyDescent="0.25">
      <c r="A4" s="25"/>
      <c r="B4" s="26">
        <v>2020</v>
      </c>
      <c r="C4" s="26">
        <v>2021</v>
      </c>
      <c r="D4" s="27">
        <v>2022</v>
      </c>
      <c r="E4" s="28"/>
      <c r="F4" s="28"/>
      <c r="G4" s="29"/>
    </row>
    <row r="5" spans="1:7" ht="15.75" x14ac:dyDescent="0.25">
      <c r="A5" s="30"/>
      <c r="B5" s="31" t="s">
        <v>89</v>
      </c>
      <c r="C5" s="31" t="s">
        <v>89</v>
      </c>
      <c r="D5" s="31" t="s">
        <v>90</v>
      </c>
      <c r="E5" s="32" t="s">
        <v>91</v>
      </c>
      <c r="F5" s="32" t="s">
        <v>92</v>
      </c>
      <c r="G5" s="32" t="s">
        <v>93</v>
      </c>
    </row>
    <row r="6" spans="1:7" ht="15.75" x14ac:dyDescent="0.25">
      <c r="A6" s="33" t="s">
        <v>94</v>
      </c>
      <c r="B6" s="53">
        <v>2250</v>
      </c>
      <c r="C6" s="53">
        <v>3000</v>
      </c>
      <c r="D6" s="53">
        <v>3750</v>
      </c>
      <c r="E6" s="53">
        <v>375</v>
      </c>
      <c r="F6" s="53">
        <v>1125</v>
      </c>
      <c r="G6" s="53">
        <v>2250</v>
      </c>
    </row>
    <row r="7" spans="1:7" ht="15.75" x14ac:dyDescent="0.25">
      <c r="A7" s="33" t="s">
        <v>95</v>
      </c>
      <c r="B7" s="53">
        <v>2166.75</v>
      </c>
      <c r="C7" s="53">
        <v>2889</v>
      </c>
      <c r="D7" s="53">
        <v>3611.25</v>
      </c>
      <c r="E7" s="53">
        <v>361.13</v>
      </c>
      <c r="F7" s="53">
        <v>1083.3800000000001</v>
      </c>
      <c r="G7" s="53">
        <v>2166.75</v>
      </c>
    </row>
    <row r="8" spans="1:7" ht="15.75" x14ac:dyDescent="0.25">
      <c r="A8" s="33" t="s">
        <v>96</v>
      </c>
      <c r="B8" s="53">
        <v>1166.6300000000001</v>
      </c>
      <c r="C8" s="53">
        <v>1555.5</v>
      </c>
      <c r="D8" s="53">
        <v>1944.38</v>
      </c>
      <c r="E8" s="53">
        <v>194.44</v>
      </c>
      <c r="F8" s="53">
        <v>583.30999999999995</v>
      </c>
      <c r="G8" s="53">
        <v>1166.6300000000001</v>
      </c>
    </row>
    <row r="9" spans="1:7" ht="15.75" x14ac:dyDescent="0.25">
      <c r="A9" s="33" t="s">
        <v>97</v>
      </c>
      <c r="B9" s="53">
        <v>1833.3</v>
      </c>
      <c r="C9" s="53">
        <v>2444.4</v>
      </c>
      <c r="D9" s="53">
        <v>3055.5</v>
      </c>
      <c r="E9" s="53">
        <v>305.55</v>
      </c>
      <c r="F9" s="53">
        <v>916.65</v>
      </c>
      <c r="G9" s="53">
        <v>1833.3</v>
      </c>
    </row>
    <row r="10" spans="1:7" ht="15.75" x14ac:dyDescent="0.25">
      <c r="A10" s="33" t="s">
        <v>98</v>
      </c>
      <c r="B10" s="53">
        <v>1750.05</v>
      </c>
      <c r="C10" s="53">
        <v>2333.4</v>
      </c>
      <c r="D10" s="53">
        <v>2916.75</v>
      </c>
      <c r="E10" s="53">
        <v>291.68</v>
      </c>
      <c r="F10" s="53">
        <v>875.03</v>
      </c>
      <c r="G10" s="53">
        <v>1750.05</v>
      </c>
    </row>
    <row r="11" spans="1:7" ht="15.75" x14ac:dyDescent="0.25">
      <c r="A11" s="33" t="s">
        <v>99</v>
      </c>
      <c r="B11" s="53">
        <v>1750.05</v>
      </c>
      <c r="C11" s="53">
        <v>2333.4</v>
      </c>
      <c r="D11" s="53">
        <v>2916.75</v>
      </c>
      <c r="E11" s="53">
        <v>291.68</v>
      </c>
      <c r="F11" s="53">
        <v>875.03</v>
      </c>
      <c r="G11" s="53">
        <v>1750.05</v>
      </c>
    </row>
    <row r="12" spans="1:7" ht="15.75" x14ac:dyDescent="0.25">
      <c r="A12" s="33" t="s">
        <v>100</v>
      </c>
      <c r="B12" s="53">
        <v>1166.6300000000001</v>
      </c>
      <c r="C12" s="53">
        <v>1555.5</v>
      </c>
      <c r="D12" s="53">
        <v>1944.38</v>
      </c>
      <c r="E12" s="53">
        <v>194.44</v>
      </c>
      <c r="F12" s="53">
        <v>583.30999999999995</v>
      </c>
      <c r="G12" s="53">
        <v>1166.6300000000001</v>
      </c>
    </row>
    <row r="13" spans="1:7" ht="15.75" x14ac:dyDescent="0.25">
      <c r="A13" s="33" t="s">
        <v>101</v>
      </c>
      <c r="B13" s="53">
        <v>833.5</v>
      </c>
      <c r="C13" s="53">
        <v>1111.2</v>
      </c>
      <c r="D13" s="53">
        <v>1389</v>
      </c>
      <c r="E13" s="53">
        <v>138.9</v>
      </c>
      <c r="F13" s="53">
        <v>416.7</v>
      </c>
      <c r="G13" s="53">
        <v>833.4</v>
      </c>
    </row>
    <row r="18" spans="1:6" x14ac:dyDescent="0.25">
      <c r="A18" t="s">
        <v>102</v>
      </c>
    </row>
    <row r="19" spans="1:6" x14ac:dyDescent="0.25">
      <c r="A19" s="34" t="s">
        <v>103</v>
      </c>
      <c r="B19" s="34" t="s">
        <v>104</v>
      </c>
      <c r="C19" s="34" t="s">
        <v>105</v>
      </c>
      <c r="D19" s="161" t="s">
        <v>106</v>
      </c>
      <c r="E19" s="161"/>
      <c r="F19" s="161"/>
    </row>
    <row r="20" spans="1:6" x14ac:dyDescent="0.25">
      <c r="A20" s="34"/>
      <c r="B20" s="34"/>
      <c r="C20" s="34"/>
      <c r="D20" s="9" t="s">
        <v>107</v>
      </c>
      <c r="E20" s="9" t="s">
        <v>108</v>
      </c>
      <c r="F20" s="34" t="s">
        <v>109</v>
      </c>
    </row>
    <row r="21" spans="1:6" x14ac:dyDescent="0.25">
      <c r="A21" s="156" t="s">
        <v>94</v>
      </c>
      <c r="B21" s="148" t="s">
        <v>14</v>
      </c>
      <c r="C21" s="35" t="s">
        <v>15</v>
      </c>
      <c r="D21" s="36">
        <v>297.14999999999998</v>
      </c>
      <c r="E21" s="37">
        <v>594.30999999999995</v>
      </c>
      <c r="F21" s="36">
        <v>891.46</v>
      </c>
    </row>
    <row r="22" spans="1:6" x14ac:dyDescent="0.25">
      <c r="A22" s="156"/>
      <c r="B22" s="148"/>
      <c r="C22" s="35" t="s">
        <v>16</v>
      </c>
      <c r="D22" s="36">
        <v>303.10000000000002</v>
      </c>
      <c r="E22" s="37">
        <v>606.19000000000005</v>
      </c>
      <c r="F22" s="36">
        <v>909.29</v>
      </c>
    </row>
    <row r="23" spans="1:6" x14ac:dyDescent="0.25">
      <c r="A23" s="156"/>
      <c r="B23" s="148"/>
      <c r="C23" s="35" t="s">
        <v>17</v>
      </c>
      <c r="D23" s="36">
        <v>309.16000000000003</v>
      </c>
      <c r="E23" s="37">
        <v>618.32000000000005</v>
      </c>
      <c r="F23" s="36">
        <v>927.48</v>
      </c>
    </row>
    <row r="24" spans="1:6" x14ac:dyDescent="0.25">
      <c r="A24" s="156"/>
      <c r="B24" s="148"/>
      <c r="C24" s="35" t="s">
        <v>18</v>
      </c>
      <c r="D24" s="36">
        <v>315.33999999999997</v>
      </c>
      <c r="E24" s="37">
        <v>630.67999999999995</v>
      </c>
      <c r="F24" s="36">
        <v>946.02</v>
      </c>
    </row>
    <row r="25" spans="1:6" x14ac:dyDescent="0.25">
      <c r="A25" s="156"/>
      <c r="B25" s="148"/>
      <c r="C25" s="35" t="s">
        <v>19</v>
      </c>
      <c r="D25" s="36">
        <v>321.64999999999998</v>
      </c>
      <c r="E25" s="37">
        <v>643.29999999999995</v>
      </c>
      <c r="F25" s="36">
        <v>964.94</v>
      </c>
    </row>
    <row r="26" spans="1:6" x14ac:dyDescent="0.25">
      <c r="A26" s="156"/>
      <c r="B26" s="148"/>
      <c r="C26" s="35" t="s">
        <v>20</v>
      </c>
      <c r="D26" s="36">
        <v>328.08</v>
      </c>
      <c r="E26" s="37">
        <v>656.16</v>
      </c>
      <c r="F26" s="36">
        <v>984.24</v>
      </c>
    </row>
    <row r="27" spans="1:6" x14ac:dyDescent="0.25">
      <c r="A27" s="156" t="s">
        <v>110</v>
      </c>
      <c r="B27" s="148" t="s">
        <v>21</v>
      </c>
      <c r="C27" s="35" t="s">
        <v>15</v>
      </c>
      <c r="D27" s="36">
        <v>334.64</v>
      </c>
      <c r="E27" s="37">
        <v>669.29</v>
      </c>
      <c r="F27" s="38">
        <v>1003.93</v>
      </c>
    </row>
    <row r="28" spans="1:6" x14ac:dyDescent="0.25">
      <c r="A28" s="156"/>
      <c r="B28" s="148"/>
      <c r="C28" s="35" t="s">
        <v>16</v>
      </c>
      <c r="D28" s="36">
        <v>341.34</v>
      </c>
      <c r="E28" s="37">
        <v>682.67</v>
      </c>
      <c r="F28" s="38">
        <v>1024.01</v>
      </c>
    </row>
    <row r="29" spans="1:6" x14ac:dyDescent="0.25">
      <c r="A29" s="156"/>
      <c r="B29" s="148"/>
      <c r="C29" s="35" t="s">
        <v>17</v>
      </c>
      <c r="D29" s="36">
        <v>348.16</v>
      </c>
      <c r="E29" s="37">
        <v>696.33</v>
      </c>
      <c r="F29" s="38">
        <v>1044.49</v>
      </c>
    </row>
    <row r="30" spans="1:6" x14ac:dyDescent="0.25">
      <c r="A30" s="156"/>
      <c r="B30" s="148"/>
      <c r="C30" s="35" t="s">
        <v>18</v>
      </c>
      <c r="D30" s="36">
        <v>355.13</v>
      </c>
      <c r="E30" s="37">
        <v>710.25</v>
      </c>
      <c r="F30" s="38">
        <v>1065.3800000000001</v>
      </c>
    </row>
    <row r="31" spans="1:6" x14ac:dyDescent="0.25">
      <c r="A31" s="156"/>
      <c r="B31" s="148"/>
      <c r="C31" s="35" t="s">
        <v>19</v>
      </c>
      <c r="D31" s="36">
        <v>362.23</v>
      </c>
      <c r="E31" s="37">
        <v>724.46</v>
      </c>
      <c r="F31" s="38">
        <v>1086.69</v>
      </c>
    </row>
    <row r="32" spans="1:6" x14ac:dyDescent="0.25">
      <c r="A32" s="156"/>
      <c r="B32" s="148"/>
      <c r="C32" s="35" t="s">
        <v>20</v>
      </c>
      <c r="D32" s="36">
        <v>369.47</v>
      </c>
      <c r="E32" s="37">
        <v>738.95</v>
      </c>
      <c r="F32" s="38">
        <v>1108.42</v>
      </c>
    </row>
    <row r="33" spans="1:9" x14ac:dyDescent="0.25">
      <c r="A33" s="156" t="s">
        <v>111</v>
      </c>
      <c r="B33" s="156" t="s">
        <v>112</v>
      </c>
      <c r="C33" s="35" t="s">
        <v>15</v>
      </c>
      <c r="D33" s="36">
        <v>376.86</v>
      </c>
      <c r="E33" s="37">
        <v>753.72</v>
      </c>
      <c r="F33" s="38">
        <v>1130.58</v>
      </c>
    </row>
    <row r="34" spans="1:9" x14ac:dyDescent="0.25">
      <c r="A34" s="156"/>
      <c r="B34" s="156"/>
      <c r="C34" s="35" t="s">
        <v>16</v>
      </c>
      <c r="D34" s="36">
        <v>384.4</v>
      </c>
      <c r="E34" s="37">
        <v>768.8</v>
      </c>
      <c r="F34" s="38">
        <v>1153.2</v>
      </c>
    </row>
    <row r="35" spans="1:9" x14ac:dyDescent="0.25">
      <c r="A35" s="156"/>
      <c r="B35" s="156"/>
      <c r="C35" s="35" t="s">
        <v>17</v>
      </c>
      <c r="D35" s="36">
        <v>392.09</v>
      </c>
      <c r="E35" s="37">
        <v>784.17</v>
      </c>
      <c r="F35" s="38">
        <v>1176.26</v>
      </c>
    </row>
    <row r="36" spans="1:9" x14ac:dyDescent="0.25">
      <c r="A36" s="156"/>
      <c r="B36" s="156"/>
      <c r="C36" s="35" t="s">
        <v>18</v>
      </c>
      <c r="D36" s="36">
        <v>399.93</v>
      </c>
      <c r="E36" s="37">
        <v>799.86</v>
      </c>
      <c r="F36" s="38">
        <v>1199.79</v>
      </c>
    </row>
    <row r="37" spans="1:9" x14ac:dyDescent="0.25">
      <c r="A37" s="156"/>
      <c r="B37" s="156"/>
      <c r="C37" s="35" t="s">
        <v>19</v>
      </c>
      <c r="D37" s="36">
        <v>407.92</v>
      </c>
      <c r="E37" s="37">
        <v>815.85</v>
      </c>
      <c r="F37" s="38">
        <v>1223.78</v>
      </c>
    </row>
    <row r="38" spans="1:9" x14ac:dyDescent="0.25">
      <c r="A38" s="156"/>
      <c r="B38" s="156"/>
      <c r="C38" s="35" t="s">
        <v>20</v>
      </c>
      <c r="D38" s="36">
        <v>416.08</v>
      </c>
      <c r="E38" s="37">
        <v>832.17</v>
      </c>
      <c r="F38" s="38">
        <v>1248.26</v>
      </c>
    </row>
    <row r="39" spans="1:9" x14ac:dyDescent="0.25">
      <c r="B39" s="39"/>
      <c r="C39" s="39"/>
      <c r="D39" s="39"/>
      <c r="E39" s="39"/>
      <c r="F39" s="39"/>
    </row>
    <row r="40" spans="1:9" x14ac:dyDescent="0.25">
      <c r="B40" s="39"/>
      <c r="C40" s="39"/>
      <c r="D40" s="39"/>
      <c r="E40" s="39"/>
      <c r="F40" s="39"/>
      <c r="G40" s="39"/>
      <c r="H40" s="39"/>
      <c r="I40" s="39"/>
    </row>
    <row r="41" spans="1:9" x14ac:dyDescent="0.25">
      <c r="A41" t="s">
        <v>113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40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s="159" t="s">
        <v>114</v>
      </c>
      <c r="B43" s="159"/>
      <c r="C43" s="159"/>
      <c r="D43" s="159"/>
      <c r="E43" s="159"/>
      <c r="F43" s="159"/>
      <c r="G43" s="159"/>
      <c r="H43" s="39"/>
      <c r="I43" s="39"/>
    </row>
    <row r="44" spans="1:9" x14ac:dyDescent="0.25">
      <c r="A44" s="156" t="s">
        <v>115</v>
      </c>
      <c r="B44" s="148" t="s">
        <v>116</v>
      </c>
      <c r="C44" s="148" t="s">
        <v>117</v>
      </c>
      <c r="D44" s="162" t="s">
        <v>106</v>
      </c>
      <c r="E44" s="162"/>
      <c r="F44" s="162"/>
      <c r="G44" s="162"/>
      <c r="H44" s="39"/>
      <c r="I44" s="39"/>
    </row>
    <row r="45" spans="1:9" ht="38.25" x14ac:dyDescent="0.25">
      <c r="A45" s="156"/>
      <c r="B45" s="148"/>
      <c r="C45" s="148"/>
      <c r="D45" s="7" t="s">
        <v>118</v>
      </c>
      <c r="E45" s="7" t="s">
        <v>107</v>
      </c>
      <c r="F45" s="7" t="s">
        <v>108</v>
      </c>
      <c r="G45" s="7" t="s">
        <v>109</v>
      </c>
      <c r="H45" s="39"/>
      <c r="I45" s="39"/>
    </row>
    <row r="46" spans="1:9" ht="24" customHeight="1" x14ac:dyDescent="0.25">
      <c r="A46" s="156" t="s">
        <v>119</v>
      </c>
      <c r="B46" s="158" t="s">
        <v>14</v>
      </c>
      <c r="C46" s="41" t="s">
        <v>15</v>
      </c>
      <c r="D46" s="42">
        <v>157.82</v>
      </c>
      <c r="E46" s="36">
        <v>157.82</v>
      </c>
      <c r="F46" s="36">
        <v>315.64</v>
      </c>
      <c r="G46" s="36">
        <v>473.46</v>
      </c>
      <c r="H46" s="39"/>
      <c r="I46" s="39"/>
    </row>
    <row r="47" spans="1:9" x14ac:dyDescent="0.25">
      <c r="A47" s="156"/>
      <c r="B47" s="158"/>
      <c r="C47" s="41" t="s">
        <v>16</v>
      </c>
      <c r="D47" s="42">
        <v>160.97999999999999</v>
      </c>
      <c r="E47" s="36">
        <v>160.97999999999999</v>
      </c>
      <c r="F47" s="36">
        <v>321.95999999999998</v>
      </c>
      <c r="G47" s="36">
        <v>482.94</v>
      </c>
    </row>
    <row r="48" spans="1:9" x14ac:dyDescent="0.25">
      <c r="A48" s="156"/>
      <c r="B48" s="158"/>
      <c r="C48" s="41" t="s">
        <v>17</v>
      </c>
      <c r="D48" s="42">
        <v>164.2</v>
      </c>
      <c r="E48" s="36">
        <v>164.2</v>
      </c>
      <c r="F48" s="36">
        <v>328.4</v>
      </c>
      <c r="G48" s="36">
        <v>492.6</v>
      </c>
    </row>
    <row r="49" spans="1:7" x14ac:dyDescent="0.25">
      <c r="A49" s="156"/>
      <c r="B49" s="158"/>
      <c r="C49" s="41" t="s">
        <v>18</v>
      </c>
      <c r="D49" s="42">
        <v>167.48</v>
      </c>
      <c r="E49" s="36">
        <v>167.48</v>
      </c>
      <c r="F49" s="36">
        <v>334.96</v>
      </c>
      <c r="G49" s="36">
        <v>502.44</v>
      </c>
    </row>
    <row r="50" spans="1:7" x14ac:dyDescent="0.25">
      <c r="A50" s="156"/>
      <c r="B50" s="158"/>
      <c r="C50" s="41" t="s">
        <v>19</v>
      </c>
      <c r="D50" s="42">
        <v>170.83</v>
      </c>
      <c r="E50" s="36">
        <v>170.83</v>
      </c>
      <c r="F50" s="36">
        <v>341.66</v>
      </c>
      <c r="G50" s="36">
        <v>512.49</v>
      </c>
    </row>
    <row r="51" spans="1:7" x14ac:dyDescent="0.25">
      <c r="A51" s="156"/>
      <c r="B51" s="158"/>
      <c r="C51" s="41" t="s">
        <v>20</v>
      </c>
      <c r="D51" s="42">
        <v>174.25</v>
      </c>
      <c r="E51" s="36">
        <v>174.25</v>
      </c>
      <c r="F51" s="36">
        <v>348.5</v>
      </c>
      <c r="G51" s="36">
        <v>522.75</v>
      </c>
    </row>
    <row r="52" spans="1:7" x14ac:dyDescent="0.25">
      <c r="A52" s="156"/>
      <c r="B52" s="158" t="s">
        <v>21</v>
      </c>
      <c r="C52" s="41" t="s">
        <v>15</v>
      </c>
      <c r="D52" s="42">
        <v>177.73</v>
      </c>
      <c r="E52" s="36">
        <v>177.73</v>
      </c>
      <c r="F52" s="36">
        <v>355.46</v>
      </c>
      <c r="G52" s="36">
        <v>533.19000000000005</v>
      </c>
    </row>
    <row r="53" spans="1:7" x14ac:dyDescent="0.25">
      <c r="A53" s="156"/>
      <c r="B53" s="158"/>
      <c r="C53" s="41" t="s">
        <v>16</v>
      </c>
      <c r="D53" s="42">
        <v>181.29</v>
      </c>
      <c r="E53" s="36">
        <v>181.29</v>
      </c>
      <c r="F53" s="36">
        <v>362.58</v>
      </c>
      <c r="G53" s="36">
        <v>543.87</v>
      </c>
    </row>
    <row r="54" spans="1:7" x14ac:dyDescent="0.25">
      <c r="A54" s="156"/>
      <c r="B54" s="158"/>
      <c r="C54" s="41" t="s">
        <v>17</v>
      </c>
      <c r="D54" s="42">
        <v>184.91</v>
      </c>
      <c r="E54" s="36">
        <v>184.91</v>
      </c>
      <c r="F54" s="36">
        <v>369.82</v>
      </c>
      <c r="G54" s="36">
        <v>554.73</v>
      </c>
    </row>
    <row r="55" spans="1:7" x14ac:dyDescent="0.25">
      <c r="A55" s="156"/>
      <c r="B55" s="158"/>
      <c r="C55" s="41" t="s">
        <v>18</v>
      </c>
      <c r="D55" s="42">
        <v>188.61</v>
      </c>
      <c r="E55" s="36">
        <v>188.61</v>
      </c>
      <c r="F55" s="36">
        <v>377.22</v>
      </c>
      <c r="G55" s="36">
        <v>565.83000000000004</v>
      </c>
    </row>
    <row r="56" spans="1:7" x14ac:dyDescent="0.25">
      <c r="A56" s="156"/>
      <c r="B56" s="158"/>
      <c r="C56" s="41" t="s">
        <v>19</v>
      </c>
      <c r="D56" s="42">
        <v>192.38</v>
      </c>
      <c r="E56" s="36">
        <v>192.38</v>
      </c>
      <c r="F56" s="43">
        <v>384.76</v>
      </c>
      <c r="G56" s="36">
        <v>577.14</v>
      </c>
    </row>
    <row r="57" spans="1:7" x14ac:dyDescent="0.25">
      <c r="A57" s="156"/>
      <c r="B57" s="158"/>
      <c r="C57" s="41" t="s">
        <v>20</v>
      </c>
      <c r="D57" s="42">
        <v>196.23</v>
      </c>
      <c r="E57" s="36">
        <v>196.23</v>
      </c>
      <c r="F57" s="43">
        <v>392.46</v>
      </c>
      <c r="G57" s="36">
        <v>588.69000000000005</v>
      </c>
    </row>
    <row r="58" spans="1:7" x14ac:dyDescent="0.25">
      <c r="A58" s="156"/>
      <c r="B58" s="159" t="s">
        <v>112</v>
      </c>
      <c r="C58" s="41" t="s">
        <v>15</v>
      </c>
      <c r="D58" s="44">
        <v>200.15</v>
      </c>
      <c r="E58" s="45">
        <v>200.15</v>
      </c>
      <c r="F58" s="46">
        <v>400.3</v>
      </c>
      <c r="G58" s="36">
        <v>600.45000000000005</v>
      </c>
    </row>
    <row r="59" spans="1:7" x14ac:dyDescent="0.25">
      <c r="A59" s="156"/>
      <c r="B59" s="159"/>
      <c r="C59" s="41" t="s">
        <v>16</v>
      </c>
      <c r="D59" s="44">
        <v>204.16</v>
      </c>
      <c r="E59" s="45">
        <v>204.16</v>
      </c>
      <c r="F59" s="46">
        <v>408.32</v>
      </c>
      <c r="G59" s="36">
        <v>612.48</v>
      </c>
    </row>
    <row r="60" spans="1:7" x14ac:dyDescent="0.25">
      <c r="A60" s="156"/>
      <c r="B60" s="159"/>
      <c r="C60" s="41" t="s">
        <v>17</v>
      </c>
      <c r="D60" s="44">
        <v>208.24</v>
      </c>
      <c r="E60" s="45">
        <v>208.24</v>
      </c>
      <c r="F60" s="46">
        <v>416.48</v>
      </c>
      <c r="G60" s="36">
        <v>624.72</v>
      </c>
    </row>
    <row r="61" spans="1:7" x14ac:dyDescent="0.25">
      <c r="A61" s="156"/>
      <c r="B61" s="159"/>
      <c r="C61" s="41" t="s">
        <v>18</v>
      </c>
      <c r="D61" s="44">
        <v>212.41</v>
      </c>
      <c r="E61" s="45">
        <v>212.41</v>
      </c>
      <c r="F61" s="46">
        <v>424.82</v>
      </c>
      <c r="G61" s="36">
        <v>637.23</v>
      </c>
    </row>
    <row r="62" spans="1:7" x14ac:dyDescent="0.25">
      <c r="A62" s="156"/>
      <c r="B62" s="159"/>
      <c r="C62" s="41" t="s">
        <v>19</v>
      </c>
      <c r="D62" s="44">
        <v>216.65</v>
      </c>
      <c r="E62" s="45">
        <v>216.65</v>
      </c>
      <c r="F62" s="46">
        <v>433.31</v>
      </c>
      <c r="G62" s="36">
        <v>649.97</v>
      </c>
    </row>
    <row r="63" spans="1:7" x14ac:dyDescent="0.25">
      <c r="A63" s="157"/>
      <c r="B63" s="160"/>
      <c r="C63" s="47" t="s">
        <v>20</v>
      </c>
      <c r="D63" s="48">
        <v>220.99</v>
      </c>
      <c r="E63" s="49">
        <v>220.99</v>
      </c>
      <c r="F63" s="50">
        <v>441.98</v>
      </c>
      <c r="G63" s="51">
        <v>662.97</v>
      </c>
    </row>
    <row r="64" spans="1:7" x14ac:dyDescent="0.25">
      <c r="A64" s="156" t="s">
        <v>115</v>
      </c>
      <c r="B64" s="148" t="s">
        <v>116</v>
      </c>
      <c r="C64" s="148" t="s">
        <v>117</v>
      </c>
      <c r="D64" s="162" t="s">
        <v>106</v>
      </c>
      <c r="E64" s="162"/>
      <c r="F64" s="162"/>
      <c r="G64" s="162"/>
    </row>
    <row r="65" spans="1:7" ht="38.25" x14ac:dyDescent="0.25">
      <c r="A65" s="156"/>
      <c r="B65" s="148"/>
      <c r="C65" s="148"/>
      <c r="D65" s="7" t="s">
        <v>118</v>
      </c>
      <c r="E65" s="7" t="s">
        <v>107</v>
      </c>
      <c r="F65" s="7" t="s">
        <v>108</v>
      </c>
      <c r="G65" s="7" t="s">
        <v>109</v>
      </c>
    </row>
    <row r="66" spans="1:7" ht="15" customHeight="1" x14ac:dyDescent="0.25">
      <c r="A66" s="163" t="s">
        <v>120</v>
      </c>
      <c r="B66" s="146" t="s">
        <v>14</v>
      </c>
      <c r="C66" s="41" t="s">
        <v>15</v>
      </c>
      <c r="D66" s="36">
        <v>190.71</v>
      </c>
      <c r="E66" s="36">
        <v>190.71</v>
      </c>
      <c r="F66" s="36">
        <v>381.42</v>
      </c>
      <c r="G66" s="36">
        <v>572.13</v>
      </c>
    </row>
    <row r="67" spans="1:7" x14ac:dyDescent="0.25">
      <c r="A67" s="164"/>
      <c r="B67" s="146"/>
      <c r="C67" s="41" t="s">
        <v>16</v>
      </c>
      <c r="D67" s="36">
        <v>194.53</v>
      </c>
      <c r="E67" s="36">
        <v>194.53</v>
      </c>
      <c r="F67" s="36">
        <v>389.06</v>
      </c>
      <c r="G67" s="36">
        <v>583.59</v>
      </c>
    </row>
    <row r="68" spans="1:7" x14ac:dyDescent="0.25">
      <c r="A68" s="164"/>
      <c r="B68" s="146"/>
      <c r="C68" s="41" t="s">
        <v>17</v>
      </c>
      <c r="D68" s="36">
        <v>198.42</v>
      </c>
      <c r="E68" s="36">
        <v>198.42</v>
      </c>
      <c r="F68" s="36">
        <v>396.84</v>
      </c>
      <c r="G68" s="36">
        <v>595.26</v>
      </c>
    </row>
    <row r="69" spans="1:7" x14ac:dyDescent="0.25">
      <c r="A69" s="164"/>
      <c r="B69" s="146"/>
      <c r="C69" s="41" t="s">
        <v>18</v>
      </c>
      <c r="D69" s="36">
        <v>202.38</v>
      </c>
      <c r="E69" s="36">
        <v>202.38</v>
      </c>
      <c r="F69" s="36">
        <v>404.76</v>
      </c>
      <c r="G69" s="36">
        <v>607.14</v>
      </c>
    </row>
    <row r="70" spans="1:7" x14ac:dyDescent="0.25">
      <c r="A70" s="164"/>
      <c r="B70" s="146"/>
      <c r="C70" s="41" t="s">
        <v>19</v>
      </c>
      <c r="D70" s="36">
        <v>206.43</v>
      </c>
      <c r="E70" s="36">
        <v>206.43</v>
      </c>
      <c r="F70" s="36">
        <v>412.86</v>
      </c>
      <c r="G70" s="36">
        <v>619.29</v>
      </c>
    </row>
    <row r="71" spans="1:7" x14ac:dyDescent="0.25">
      <c r="A71" s="164"/>
      <c r="B71" s="146"/>
      <c r="C71" s="41" t="s">
        <v>20</v>
      </c>
      <c r="D71" s="36">
        <v>210.56</v>
      </c>
      <c r="E71" s="36">
        <v>210.56</v>
      </c>
      <c r="F71" s="36">
        <v>421.12</v>
      </c>
      <c r="G71" s="36">
        <v>631.67999999999995</v>
      </c>
    </row>
    <row r="72" spans="1:7" x14ac:dyDescent="0.25">
      <c r="A72" s="164"/>
      <c r="B72" s="146" t="s">
        <v>21</v>
      </c>
      <c r="C72" s="41" t="s">
        <v>15</v>
      </c>
      <c r="D72" s="36">
        <v>214.77</v>
      </c>
      <c r="E72" s="36">
        <v>214.77</v>
      </c>
      <c r="F72" s="36">
        <v>429.54</v>
      </c>
      <c r="G72" s="36">
        <v>644.30999999999995</v>
      </c>
    </row>
    <row r="73" spans="1:7" x14ac:dyDescent="0.25">
      <c r="A73" s="164"/>
      <c r="B73" s="146"/>
      <c r="C73" s="41" t="s">
        <v>16</v>
      </c>
      <c r="D73" s="36">
        <v>219.07</v>
      </c>
      <c r="E73" s="36">
        <v>219.07</v>
      </c>
      <c r="F73" s="36">
        <v>438.14</v>
      </c>
      <c r="G73" s="36">
        <v>657.21</v>
      </c>
    </row>
    <row r="74" spans="1:7" x14ac:dyDescent="0.25">
      <c r="A74" s="164"/>
      <c r="B74" s="146"/>
      <c r="C74" s="41" t="s">
        <v>17</v>
      </c>
      <c r="D74" s="36">
        <v>223.45</v>
      </c>
      <c r="E74" s="36">
        <v>223.45</v>
      </c>
      <c r="F74" s="36">
        <v>446.9</v>
      </c>
      <c r="G74" s="36">
        <v>670.35</v>
      </c>
    </row>
    <row r="75" spans="1:7" x14ac:dyDescent="0.25">
      <c r="A75" s="164"/>
      <c r="B75" s="146"/>
      <c r="C75" s="41" t="s">
        <v>18</v>
      </c>
      <c r="D75" s="36">
        <v>227.92</v>
      </c>
      <c r="E75" s="36">
        <v>227.92</v>
      </c>
      <c r="F75" s="36">
        <v>455.84</v>
      </c>
      <c r="G75" s="36">
        <v>683.76</v>
      </c>
    </row>
    <row r="76" spans="1:7" x14ac:dyDescent="0.25">
      <c r="A76" s="164"/>
      <c r="B76" s="146"/>
      <c r="C76" s="41" t="s">
        <v>19</v>
      </c>
      <c r="D76" s="36">
        <v>232.47</v>
      </c>
      <c r="E76" s="36">
        <v>232.47</v>
      </c>
      <c r="F76" s="36">
        <v>464.94</v>
      </c>
      <c r="G76" s="36">
        <v>697.41</v>
      </c>
    </row>
    <row r="77" spans="1:7" x14ac:dyDescent="0.25">
      <c r="A77" s="164"/>
      <c r="B77" s="146"/>
      <c r="C77" s="41" t="s">
        <v>20</v>
      </c>
      <c r="D77" s="36">
        <v>237.12</v>
      </c>
      <c r="E77" s="36">
        <v>237.12</v>
      </c>
      <c r="F77" s="36">
        <v>474.24</v>
      </c>
      <c r="G77" s="36">
        <v>711.36</v>
      </c>
    </row>
    <row r="78" spans="1:7" x14ac:dyDescent="0.25">
      <c r="A78" s="164"/>
      <c r="B78" s="160" t="s">
        <v>112</v>
      </c>
      <c r="C78" s="41" t="s">
        <v>15</v>
      </c>
      <c r="D78" s="36">
        <v>241.87</v>
      </c>
      <c r="E78" s="36">
        <v>241.87</v>
      </c>
      <c r="F78" s="36">
        <v>483.74</v>
      </c>
      <c r="G78" s="36">
        <v>725.61</v>
      </c>
    </row>
    <row r="79" spans="1:7" x14ac:dyDescent="0.25">
      <c r="A79" s="164"/>
      <c r="B79" s="166"/>
      <c r="C79" s="41" t="s">
        <v>16</v>
      </c>
      <c r="D79" s="36">
        <v>246.7</v>
      </c>
      <c r="E79" s="36">
        <v>246.7</v>
      </c>
      <c r="F79" s="36">
        <v>493.4</v>
      </c>
      <c r="G79" s="36">
        <v>740.1</v>
      </c>
    </row>
    <row r="80" spans="1:7" x14ac:dyDescent="0.25">
      <c r="A80" s="164"/>
      <c r="B80" s="166"/>
      <c r="C80" s="41" t="s">
        <v>17</v>
      </c>
      <c r="D80" s="36">
        <v>251.64</v>
      </c>
      <c r="E80" s="36">
        <v>251.64</v>
      </c>
      <c r="F80" s="36">
        <v>503.28</v>
      </c>
      <c r="G80" s="36">
        <v>754.92</v>
      </c>
    </row>
    <row r="81" spans="1:7" x14ac:dyDescent="0.25">
      <c r="A81" s="165"/>
      <c r="B81" s="167"/>
      <c r="C81" s="41" t="s">
        <v>18</v>
      </c>
      <c r="D81" s="36">
        <v>256.67</v>
      </c>
      <c r="E81" s="36">
        <v>256.67</v>
      </c>
      <c r="F81" s="36">
        <v>513.34</v>
      </c>
      <c r="G81" s="36">
        <v>770.01</v>
      </c>
    </row>
    <row r="82" spans="1:7" x14ac:dyDescent="0.25">
      <c r="A82" s="168"/>
      <c r="B82" s="160"/>
      <c r="C82" s="41" t="s">
        <v>19</v>
      </c>
      <c r="D82" s="36">
        <v>261.8</v>
      </c>
      <c r="E82" s="36">
        <v>261.8</v>
      </c>
      <c r="F82" s="36">
        <v>523.6</v>
      </c>
      <c r="G82" s="36">
        <v>785.41</v>
      </c>
    </row>
    <row r="83" spans="1:7" x14ac:dyDescent="0.25">
      <c r="A83" s="169"/>
      <c r="B83" s="167"/>
      <c r="C83" s="41" t="s">
        <v>20</v>
      </c>
      <c r="D83" s="36">
        <v>267.02999999999997</v>
      </c>
      <c r="E83" s="36">
        <v>267.08999999999997</v>
      </c>
      <c r="F83" s="36">
        <v>534.07000000000005</v>
      </c>
      <c r="G83" s="36">
        <v>801.11</v>
      </c>
    </row>
    <row r="85" spans="1:7" x14ac:dyDescent="0.25">
      <c r="A85" s="156" t="s">
        <v>115</v>
      </c>
      <c r="B85" s="148" t="s">
        <v>116</v>
      </c>
      <c r="C85" s="148" t="s">
        <v>117</v>
      </c>
      <c r="D85" s="162" t="s">
        <v>106</v>
      </c>
      <c r="E85" s="162"/>
      <c r="F85" s="162"/>
      <c r="G85" s="162"/>
    </row>
    <row r="86" spans="1:7" ht="38.25" x14ac:dyDescent="0.25">
      <c r="A86" s="156"/>
      <c r="B86" s="148"/>
      <c r="C86" s="148"/>
      <c r="D86" s="7" t="s">
        <v>118</v>
      </c>
      <c r="E86" s="7" t="s">
        <v>107</v>
      </c>
      <c r="F86" s="7" t="s">
        <v>108</v>
      </c>
      <c r="G86" s="7" t="s">
        <v>109</v>
      </c>
    </row>
    <row r="87" spans="1:7" x14ac:dyDescent="0.25">
      <c r="A87" s="146" t="s">
        <v>121</v>
      </c>
      <c r="B87" s="159" t="s">
        <v>14</v>
      </c>
      <c r="C87" s="41" t="s">
        <v>15</v>
      </c>
      <c r="D87" s="36">
        <v>129.97</v>
      </c>
      <c r="E87" s="36">
        <v>129.97</v>
      </c>
      <c r="F87" s="36">
        <v>259.94</v>
      </c>
      <c r="G87" s="36">
        <v>389.91</v>
      </c>
    </row>
    <row r="88" spans="1:7" x14ac:dyDescent="0.25">
      <c r="A88" s="146"/>
      <c r="B88" s="159"/>
      <c r="C88" s="41" t="s">
        <v>16</v>
      </c>
      <c r="D88" s="36">
        <v>132.57</v>
      </c>
      <c r="E88" s="36">
        <v>132.57</v>
      </c>
      <c r="F88" s="36">
        <v>265.14</v>
      </c>
      <c r="G88" s="36">
        <v>397.71</v>
      </c>
    </row>
    <row r="89" spans="1:7" x14ac:dyDescent="0.25">
      <c r="A89" s="146"/>
      <c r="B89" s="159"/>
      <c r="C89" s="41" t="s">
        <v>17</v>
      </c>
      <c r="D89" s="36">
        <v>135.22</v>
      </c>
      <c r="E89" s="36">
        <v>135.22</v>
      </c>
      <c r="F89" s="36">
        <v>270.44</v>
      </c>
      <c r="G89" s="36">
        <v>405.66</v>
      </c>
    </row>
    <row r="90" spans="1:7" x14ac:dyDescent="0.25">
      <c r="A90" s="146"/>
      <c r="B90" s="159"/>
      <c r="C90" s="41" t="s">
        <v>18</v>
      </c>
      <c r="D90" s="36">
        <v>137.91999999999999</v>
      </c>
      <c r="E90" s="36">
        <v>137.91999999999999</v>
      </c>
      <c r="F90" s="36">
        <v>275.83999999999997</v>
      </c>
      <c r="G90" s="36">
        <v>413.76</v>
      </c>
    </row>
    <row r="91" spans="1:7" x14ac:dyDescent="0.25">
      <c r="A91" s="146"/>
      <c r="B91" s="159"/>
      <c r="C91" s="41" t="s">
        <v>19</v>
      </c>
      <c r="D91" s="36">
        <v>140.68</v>
      </c>
      <c r="E91" s="36">
        <v>140.68</v>
      </c>
      <c r="F91" s="36">
        <v>281.36</v>
      </c>
      <c r="G91" s="36">
        <v>422.04</v>
      </c>
    </row>
    <row r="92" spans="1:7" x14ac:dyDescent="0.25">
      <c r="A92" s="146"/>
      <c r="B92" s="159"/>
      <c r="C92" s="41" t="s">
        <v>20</v>
      </c>
      <c r="D92" s="36">
        <v>143.5</v>
      </c>
      <c r="E92" s="36">
        <v>143.5</v>
      </c>
      <c r="F92" s="36">
        <v>287</v>
      </c>
      <c r="G92" s="36">
        <v>430.5</v>
      </c>
    </row>
    <row r="93" spans="1:7" x14ac:dyDescent="0.25">
      <c r="A93" s="146"/>
      <c r="B93" s="159" t="s">
        <v>21</v>
      </c>
      <c r="C93" s="41" t="s">
        <v>15</v>
      </c>
      <c r="D93" s="36">
        <v>146.36000000000001</v>
      </c>
      <c r="E93" s="36">
        <v>146.36000000000001</v>
      </c>
      <c r="F93" s="36">
        <v>292.72000000000003</v>
      </c>
      <c r="G93" s="36">
        <v>439.08</v>
      </c>
    </row>
    <row r="94" spans="1:7" x14ac:dyDescent="0.25">
      <c r="A94" s="146"/>
      <c r="B94" s="159"/>
      <c r="C94" s="41" t="s">
        <v>16</v>
      </c>
      <c r="D94" s="36">
        <v>149.29</v>
      </c>
      <c r="E94" s="36">
        <v>149.29</v>
      </c>
      <c r="F94" s="36">
        <v>298.58</v>
      </c>
      <c r="G94" s="36">
        <v>447.87</v>
      </c>
    </row>
    <row r="95" spans="1:7" x14ac:dyDescent="0.25">
      <c r="A95" s="146"/>
      <c r="B95" s="159"/>
      <c r="C95" s="41" t="s">
        <v>17</v>
      </c>
      <c r="D95" s="36">
        <v>152.28</v>
      </c>
      <c r="E95" s="36">
        <v>152.28</v>
      </c>
      <c r="F95" s="36">
        <v>304.56</v>
      </c>
      <c r="G95" s="36">
        <v>456.84</v>
      </c>
    </row>
    <row r="96" spans="1:7" x14ac:dyDescent="0.25">
      <c r="A96" s="146"/>
      <c r="B96" s="159"/>
      <c r="C96" s="41" t="s">
        <v>18</v>
      </c>
      <c r="D96" s="36">
        <v>155.32</v>
      </c>
      <c r="E96" s="36">
        <v>155.32</v>
      </c>
      <c r="F96" s="36">
        <v>310.64</v>
      </c>
      <c r="G96" s="36">
        <v>465.96</v>
      </c>
    </row>
    <row r="97" spans="1:7" x14ac:dyDescent="0.25">
      <c r="A97" s="146"/>
      <c r="B97" s="159"/>
      <c r="C97" s="41" t="s">
        <v>19</v>
      </c>
      <c r="D97" s="36">
        <v>158.43</v>
      </c>
      <c r="E97" s="36">
        <v>158.43</v>
      </c>
      <c r="F97" s="36">
        <v>316.86</v>
      </c>
      <c r="G97" s="36">
        <v>475.29</v>
      </c>
    </row>
    <row r="98" spans="1:7" x14ac:dyDescent="0.25">
      <c r="A98" s="146"/>
      <c r="B98" s="159"/>
      <c r="C98" s="41" t="s">
        <v>20</v>
      </c>
      <c r="D98" s="36">
        <v>161.6</v>
      </c>
      <c r="E98" s="36">
        <v>161.6</v>
      </c>
      <c r="F98" s="36">
        <v>323.2</v>
      </c>
      <c r="G98" s="36">
        <v>484.8</v>
      </c>
    </row>
    <row r="99" spans="1:7" x14ac:dyDescent="0.25">
      <c r="A99" s="146"/>
      <c r="B99" s="159" t="s">
        <v>112</v>
      </c>
      <c r="C99" s="41" t="s">
        <v>15</v>
      </c>
      <c r="D99" s="36">
        <v>164.83</v>
      </c>
      <c r="E99" s="36">
        <v>164.83</v>
      </c>
      <c r="F99" s="36">
        <v>329.66</v>
      </c>
      <c r="G99" s="36">
        <v>494.49</v>
      </c>
    </row>
    <row r="100" spans="1:7" x14ac:dyDescent="0.25">
      <c r="A100" s="146"/>
      <c r="B100" s="159"/>
      <c r="C100" s="41" t="s">
        <v>16</v>
      </c>
      <c r="D100" s="36">
        <v>168.13</v>
      </c>
      <c r="E100" s="36">
        <v>168.13</v>
      </c>
      <c r="F100" s="36">
        <v>336.26</v>
      </c>
      <c r="G100" s="36">
        <v>504.39</v>
      </c>
    </row>
    <row r="101" spans="1:7" x14ac:dyDescent="0.25">
      <c r="A101" s="146"/>
      <c r="B101" s="159"/>
      <c r="C101" s="41" t="s">
        <v>17</v>
      </c>
      <c r="D101" s="36">
        <v>171.49</v>
      </c>
      <c r="E101" s="36">
        <v>171.49</v>
      </c>
      <c r="F101" s="36">
        <v>342.98</v>
      </c>
      <c r="G101" s="36">
        <v>514.47</v>
      </c>
    </row>
    <row r="102" spans="1:7" x14ac:dyDescent="0.25">
      <c r="A102" s="146"/>
      <c r="B102" s="159"/>
      <c r="C102" s="41" t="s">
        <v>18</v>
      </c>
      <c r="D102" s="36">
        <v>174.92</v>
      </c>
      <c r="E102" s="36">
        <v>174.92</v>
      </c>
      <c r="F102" s="36">
        <v>349.84</v>
      </c>
      <c r="G102" s="36">
        <v>524.76</v>
      </c>
    </row>
    <row r="103" spans="1:7" x14ac:dyDescent="0.25">
      <c r="A103" s="146"/>
      <c r="B103" s="159"/>
      <c r="C103" s="41" t="s">
        <v>19</v>
      </c>
      <c r="D103" s="36">
        <v>178.41</v>
      </c>
      <c r="E103" s="36">
        <v>178.41</v>
      </c>
      <c r="F103" s="36">
        <v>356.83</v>
      </c>
      <c r="G103" s="36">
        <v>535.25</v>
      </c>
    </row>
    <row r="104" spans="1:7" x14ac:dyDescent="0.25">
      <c r="A104" s="146"/>
      <c r="B104" s="159"/>
      <c r="C104" s="41" t="s">
        <v>20</v>
      </c>
      <c r="D104" s="36">
        <v>181.98</v>
      </c>
      <c r="E104" s="36">
        <v>181.98</v>
      </c>
      <c r="F104" s="36">
        <v>363.97</v>
      </c>
      <c r="G104" s="36">
        <v>545.96</v>
      </c>
    </row>
    <row r="107" spans="1:7" x14ac:dyDescent="0.25">
      <c r="A107" t="s">
        <v>122</v>
      </c>
    </row>
    <row r="108" spans="1:7" x14ac:dyDescent="0.25">
      <c r="A108" s="159" t="s">
        <v>123</v>
      </c>
      <c r="B108" s="159"/>
      <c r="C108" s="159"/>
      <c r="D108" s="159"/>
      <c r="E108" s="159"/>
      <c r="F108" s="159"/>
      <c r="G108" s="159"/>
    </row>
    <row r="109" spans="1:7" x14ac:dyDescent="0.25">
      <c r="A109" s="156" t="s">
        <v>115</v>
      </c>
      <c r="B109" s="148" t="s">
        <v>116</v>
      </c>
      <c r="C109" s="148" t="s">
        <v>117</v>
      </c>
      <c r="D109" s="162" t="s">
        <v>106</v>
      </c>
      <c r="E109" s="162"/>
      <c r="F109" s="162"/>
      <c r="G109" s="162"/>
    </row>
    <row r="110" spans="1:7" ht="38.25" x14ac:dyDescent="0.25">
      <c r="A110" s="156"/>
      <c r="B110" s="148"/>
      <c r="C110" s="148"/>
      <c r="D110" s="7" t="s">
        <v>118</v>
      </c>
      <c r="E110" s="7" t="s">
        <v>107</v>
      </c>
      <c r="F110" s="7" t="s">
        <v>108</v>
      </c>
      <c r="G110" s="7" t="s">
        <v>109</v>
      </c>
    </row>
    <row r="111" spans="1:7" x14ac:dyDescent="0.25">
      <c r="A111" s="146" t="s">
        <v>124</v>
      </c>
      <c r="B111" s="159" t="s">
        <v>14</v>
      </c>
      <c r="C111" s="8" t="s">
        <v>15</v>
      </c>
      <c r="D111" s="36">
        <v>110.08</v>
      </c>
      <c r="E111" s="36">
        <v>110.08</v>
      </c>
      <c r="F111" s="36">
        <v>220.16</v>
      </c>
      <c r="G111" s="36">
        <v>330.24</v>
      </c>
    </row>
    <row r="112" spans="1:7" x14ac:dyDescent="0.25">
      <c r="A112" s="146"/>
      <c r="B112" s="159"/>
      <c r="C112" s="8" t="s">
        <v>16</v>
      </c>
      <c r="D112" s="36">
        <v>112.28</v>
      </c>
      <c r="E112" s="36">
        <v>112.28</v>
      </c>
      <c r="F112" s="36">
        <v>224.56</v>
      </c>
      <c r="G112" s="36">
        <v>336.84</v>
      </c>
    </row>
    <row r="113" spans="1:7" x14ac:dyDescent="0.25">
      <c r="A113" s="146"/>
      <c r="B113" s="159"/>
      <c r="C113" s="8" t="s">
        <v>17</v>
      </c>
      <c r="D113" s="36">
        <v>114.53</v>
      </c>
      <c r="E113" s="36">
        <v>114.53</v>
      </c>
      <c r="F113" s="36">
        <v>229.06</v>
      </c>
      <c r="G113" s="36">
        <v>343.59</v>
      </c>
    </row>
    <row r="114" spans="1:7" x14ac:dyDescent="0.25">
      <c r="A114" s="146"/>
      <c r="B114" s="159"/>
      <c r="C114" s="8" t="s">
        <v>18</v>
      </c>
      <c r="D114" s="36">
        <v>116.82</v>
      </c>
      <c r="E114" s="36">
        <v>116.82</v>
      </c>
      <c r="F114" s="36">
        <v>233.64</v>
      </c>
      <c r="G114" s="36">
        <v>350.46</v>
      </c>
    </row>
    <row r="115" spans="1:7" x14ac:dyDescent="0.25">
      <c r="A115" s="146"/>
      <c r="B115" s="159"/>
      <c r="C115" s="8" t="s">
        <v>19</v>
      </c>
      <c r="D115" s="36">
        <v>119.15</v>
      </c>
      <c r="E115" s="36">
        <v>119.15</v>
      </c>
      <c r="F115" s="36">
        <v>238.3</v>
      </c>
      <c r="G115" s="36">
        <v>357.45</v>
      </c>
    </row>
    <row r="116" spans="1:7" x14ac:dyDescent="0.25">
      <c r="A116" s="146"/>
      <c r="B116" s="159"/>
      <c r="C116" s="8" t="s">
        <v>20</v>
      </c>
      <c r="D116" s="36">
        <v>121.54</v>
      </c>
      <c r="E116" s="36">
        <v>121.54</v>
      </c>
      <c r="F116" s="36">
        <v>243.08</v>
      </c>
      <c r="G116" s="36">
        <v>364.62</v>
      </c>
    </row>
    <row r="117" spans="1:7" x14ac:dyDescent="0.25">
      <c r="A117" s="146"/>
      <c r="B117" s="146" t="s">
        <v>21</v>
      </c>
      <c r="C117" s="8" t="s">
        <v>15</v>
      </c>
      <c r="D117" s="36">
        <v>123.97</v>
      </c>
      <c r="E117" s="36">
        <v>123.97</v>
      </c>
      <c r="F117" s="36">
        <v>247.94</v>
      </c>
      <c r="G117" s="36">
        <v>371.91</v>
      </c>
    </row>
    <row r="118" spans="1:7" x14ac:dyDescent="0.25">
      <c r="A118" s="146"/>
      <c r="B118" s="146"/>
      <c r="C118" s="8" t="s">
        <v>16</v>
      </c>
      <c r="D118" s="36">
        <v>126.45</v>
      </c>
      <c r="E118" s="36">
        <v>126.45</v>
      </c>
      <c r="F118" s="36">
        <v>252.9</v>
      </c>
      <c r="G118" s="36">
        <v>379.35</v>
      </c>
    </row>
    <row r="119" spans="1:7" x14ac:dyDescent="0.25">
      <c r="A119" s="146"/>
      <c r="B119" s="146"/>
      <c r="C119" s="8" t="s">
        <v>17</v>
      </c>
      <c r="D119" s="36">
        <v>128.97</v>
      </c>
      <c r="E119" s="36">
        <v>128.97</v>
      </c>
      <c r="F119" s="36">
        <v>257.94</v>
      </c>
      <c r="G119" s="36">
        <v>386.91</v>
      </c>
    </row>
    <row r="120" spans="1:7" x14ac:dyDescent="0.25">
      <c r="A120" s="146"/>
      <c r="B120" s="146"/>
      <c r="C120" s="8" t="s">
        <v>18</v>
      </c>
      <c r="D120" s="36">
        <v>131.56</v>
      </c>
      <c r="E120" s="36">
        <v>131.56</v>
      </c>
      <c r="F120" s="36">
        <v>263.12</v>
      </c>
      <c r="G120" s="36">
        <v>394.68</v>
      </c>
    </row>
    <row r="121" spans="1:7" x14ac:dyDescent="0.25">
      <c r="A121" s="146"/>
      <c r="B121" s="146"/>
      <c r="C121" s="8" t="s">
        <v>19</v>
      </c>
      <c r="D121" s="36">
        <v>134.19</v>
      </c>
      <c r="E121" s="36">
        <v>134.19</v>
      </c>
      <c r="F121" s="36">
        <v>268.38</v>
      </c>
      <c r="G121" s="36">
        <v>402.57</v>
      </c>
    </row>
    <row r="122" spans="1:7" x14ac:dyDescent="0.25">
      <c r="A122" s="146"/>
      <c r="B122" s="146"/>
      <c r="C122" s="8" t="s">
        <v>20</v>
      </c>
      <c r="D122" s="36">
        <v>136.87</v>
      </c>
      <c r="E122" s="36">
        <v>136.87</v>
      </c>
      <c r="F122" s="36">
        <v>273.74</v>
      </c>
      <c r="G122" s="36">
        <v>410.61</v>
      </c>
    </row>
    <row r="123" spans="1:7" x14ac:dyDescent="0.25">
      <c r="A123" s="146"/>
      <c r="B123" s="159" t="s">
        <v>112</v>
      </c>
      <c r="C123" s="8" t="s">
        <v>15</v>
      </c>
      <c r="D123" s="36">
        <v>139.61000000000001</v>
      </c>
      <c r="E123" s="36">
        <v>139.61000000000001</v>
      </c>
      <c r="F123" s="36">
        <v>279.22000000000003</v>
      </c>
      <c r="G123" s="36">
        <v>418.83</v>
      </c>
    </row>
    <row r="124" spans="1:7" x14ac:dyDescent="0.25">
      <c r="A124" s="146"/>
      <c r="B124" s="159"/>
      <c r="C124" s="8" t="s">
        <v>16</v>
      </c>
      <c r="D124" s="36">
        <v>142.4</v>
      </c>
      <c r="E124" s="36">
        <v>142.4</v>
      </c>
      <c r="F124" s="36">
        <v>284.8</v>
      </c>
      <c r="G124" s="36">
        <v>427.2</v>
      </c>
    </row>
    <row r="125" spans="1:7" x14ac:dyDescent="0.25">
      <c r="A125" s="146"/>
      <c r="B125" s="159"/>
      <c r="C125" s="8" t="s">
        <v>17</v>
      </c>
      <c r="D125" s="36">
        <v>145.25</v>
      </c>
      <c r="E125" s="36">
        <v>145.25</v>
      </c>
      <c r="F125" s="52">
        <v>290.5</v>
      </c>
      <c r="G125" s="36">
        <v>435.75</v>
      </c>
    </row>
    <row r="126" spans="1:7" x14ac:dyDescent="0.25">
      <c r="A126" s="146"/>
      <c r="B126" s="159"/>
      <c r="C126" s="8" t="s">
        <v>18</v>
      </c>
      <c r="D126" s="36">
        <v>148.15</v>
      </c>
      <c r="E126" s="36">
        <v>148.15</v>
      </c>
      <c r="F126" s="52">
        <v>296.3</v>
      </c>
      <c r="G126" s="36">
        <v>444.45</v>
      </c>
    </row>
    <row r="127" spans="1:7" x14ac:dyDescent="0.25">
      <c r="A127" s="146"/>
      <c r="B127" s="159"/>
      <c r="C127" s="8" t="s">
        <v>19</v>
      </c>
      <c r="D127" s="36">
        <v>151.11000000000001</v>
      </c>
      <c r="E127" s="36">
        <v>151.11000000000001</v>
      </c>
      <c r="F127" s="36">
        <v>302.22000000000003</v>
      </c>
      <c r="G127" s="36">
        <v>453.33</v>
      </c>
    </row>
    <row r="128" spans="1:7" x14ac:dyDescent="0.25">
      <c r="A128" s="146"/>
      <c r="B128" s="159"/>
      <c r="C128" s="8" t="s">
        <v>20</v>
      </c>
      <c r="D128" s="36">
        <v>154.13</v>
      </c>
      <c r="E128" s="36">
        <v>154.13</v>
      </c>
      <c r="F128" s="36">
        <v>308.27</v>
      </c>
      <c r="G128" s="36">
        <v>462.4</v>
      </c>
    </row>
  </sheetData>
  <mergeCells count="43">
    <mergeCell ref="A111:A128"/>
    <mergeCell ref="B111:B116"/>
    <mergeCell ref="B117:B122"/>
    <mergeCell ref="B123:B128"/>
    <mergeCell ref="A87:A104"/>
    <mergeCell ref="B87:B92"/>
    <mergeCell ref="B93:B98"/>
    <mergeCell ref="B99:B104"/>
    <mergeCell ref="A108:G108"/>
    <mergeCell ref="A109:A110"/>
    <mergeCell ref="B109:B110"/>
    <mergeCell ref="C109:C110"/>
    <mergeCell ref="D109:G109"/>
    <mergeCell ref="D85:G85"/>
    <mergeCell ref="A64:A65"/>
    <mergeCell ref="B64:B65"/>
    <mergeCell ref="C64:C65"/>
    <mergeCell ref="D64:G64"/>
    <mergeCell ref="A66:A81"/>
    <mergeCell ref="B66:B71"/>
    <mergeCell ref="B72:B77"/>
    <mergeCell ref="B78:B81"/>
    <mergeCell ref="A82:A83"/>
    <mergeCell ref="B82:B83"/>
    <mergeCell ref="A85:A86"/>
    <mergeCell ref="B85:B86"/>
    <mergeCell ref="C85:C86"/>
    <mergeCell ref="A46:A63"/>
    <mergeCell ref="B46:B51"/>
    <mergeCell ref="B52:B57"/>
    <mergeCell ref="B58:B63"/>
    <mergeCell ref="D19:F19"/>
    <mergeCell ref="A21:A26"/>
    <mergeCell ref="B21:B26"/>
    <mergeCell ref="A27:A32"/>
    <mergeCell ref="B27:B32"/>
    <mergeCell ref="A33:A38"/>
    <mergeCell ref="B33:B38"/>
    <mergeCell ref="A43:G43"/>
    <mergeCell ref="A44:A45"/>
    <mergeCell ref="B44:B45"/>
    <mergeCell ref="C44:C45"/>
    <mergeCell ref="D44:G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5"/>
  <sheetViews>
    <sheetView topLeftCell="A34" zoomScaleNormal="100" workbookViewId="0">
      <selection activeCell="B45" sqref="B45:D55"/>
    </sheetView>
  </sheetViews>
  <sheetFormatPr defaultRowHeight="15" x14ac:dyDescent="0.25"/>
  <cols>
    <col min="2" max="2" width="41.42578125" bestFit="1" customWidth="1"/>
    <col min="3" max="3" width="53.28515625" bestFit="1" customWidth="1"/>
    <col min="4" max="4" width="18.7109375" style="121" customWidth="1"/>
    <col min="5" max="6" width="19.85546875" bestFit="1" customWidth="1"/>
  </cols>
  <sheetData>
    <row r="2" spans="2:3" x14ac:dyDescent="0.25">
      <c r="B2" t="s">
        <v>608</v>
      </c>
    </row>
    <row r="4" spans="2:3" x14ac:dyDescent="0.25">
      <c r="B4" s="147" t="s">
        <v>618</v>
      </c>
      <c r="C4" s="147"/>
    </row>
    <row r="5" spans="2:3" x14ac:dyDescent="0.25">
      <c r="B5" s="170">
        <v>2450</v>
      </c>
      <c r="C5" s="171"/>
    </row>
    <row r="7" spans="2:3" x14ac:dyDescent="0.25">
      <c r="B7" s="147" t="s">
        <v>617</v>
      </c>
      <c r="C7" s="147"/>
    </row>
    <row r="8" spans="2:3" x14ac:dyDescent="0.25">
      <c r="B8" s="172" t="s">
        <v>610</v>
      </c>
      <c r="C8" s="172"/>
    </row>
    <row r="9" spans="2:3" x14ac:dyDescent="0.25">
      <c r="B9" s="99" t="s">
        <v>611</v>
      </c>
      <c r="C9" s="99" t="s">
        <v>126</v>
      </c>
    </row>
    <row r="10" spans="2:3" x14ac:dyDescent="0.25">
      <c r="B10" s="2" t="s">
        <v>612</v>
      </c>
      <c r="C10" s="16">
        <v>1303.6400000000001</v>
      </c>
    </row>
    <row r="11" spans="2:3" x14ac:dyDescent="0.25">
      <c r="B11" s="2" t="s">
        <v>613</v>
      </c>
      <c r="C11" s="16">
        <v>1500</v>
      </c>
    </row>
    <row r="12" spans="2:3" x14ac:dyDescent="0.25">
      <c r="B12" s="2" t="s">
        <v>614</v>
      </c>
      <c r="C12" s="16">
        <v>1700</v>
      </c>
    </row>
    <row r="13" spans="2:3" x14ac:dyDescent="0.25">
      <c r="B13" s="2" t="s">
        <v>615</v>
      </c>
      <c r="C13" s="16">
        <v>500</v>
      </c>
    </row>
    <row r="14" spans="2:3" x14ac:dyDescent="0.25">
      <c r="B14" s="2" t="s">
        <v>616</v>
      </c>
      <c r="C14" s="16">
        <v>2800</v>
      </c>
    </row>
    <row r="15" spans="2:3" x14ac:dyDescent="0.25">
      <c r="C15" s="24"/>
    </row>
    <row r="16" spans="2:3" x14ac:dyDescent="0.25">
      <c r="B16" s="147" t="s">
        <v>62</v>
      </c>
      <c r="C16" s="147"/>
    </row>
    <row r="17" spans="2:3" x14ac:dyDescent="0.25">
      <c r="B17" s="99" t="s">
        <v>609</v>
      </c>
      <c r="C17" s="114">
        <v>27.5</v>
      </c>
    </row>
    <row r="19" spans="2:3" x14ac:dyDescent="0.25">
      <c r="B19" s="147" t="s">
        <v>619</v>
      </c>
      <c r="C19" s="147"/>
    </row>
    <row r="20" spans="2:3" x14ac:dyDescent="0.25">
      <c r="B20" s="2" t="s">
        <v>620</v>
      </c>
      <c r="C20" s="112">
        <v>500</v>
      </c>
    </row>
    <row r="21" spans="2:3" x14ac:dyDescent="0.25">
      <c r="B21" s="2" t="s">
        <v>621</v>
      </c>
      <c r="C21" s="2"/>
    </row>
    <row r="22" spans="2:3" ht="30" x14ac:dyDescent="0.25">
      <c r="B22" s="6" t="s">
        <v>622</v>
      </c>
      <c r="C22" s="113">
        <v>250</v>
      </c>
    </row>
    <row r="23" spans="2:3" ht="30" x14ac:dyDescent="0.25">
      <c r="B23" s="6" t="s">
        <v>623</v>
      </c>
      <c r="C23" s="16">
        <v>2250</v>
      </c>
    </row>
    <row r="25" spans="2:3" x14ac:dyDescent="0.25">
      <c r="B25" s="147" t="s">
        <v>624</v>
      </c>
      <c r="C25" s="147"/>
    </row>
    <row r="26" spans="2:3" ht="39.75" customHeight="1" x14ac:dyDescent="0.25">
      <c r="B26" s="149" t="s">
        <v>625</v>
      </c>
      <c r="C26" s="147"/>
    </row>
    <row r="27" spans="2:3" ht="24" customHeight="1" x14ac:dyDescent="0.25">
      <c r="B27" s="147" t="s">
        <v>626</v>
      </c>
      <c r="C27" s="147"/>
    </row>
    <row r="33" spans="2:6" ht="39" customHeight="1" x14ac:dyDescent="0.25"/>
    <row r="40" spans="2:6" x14ac:dyDescent="0.25">
      <c r="B40" s="178" t="s">
        <v>643</v>
      </c>
      <c r="C40" s="179"/>
      <c r="D40" s="122" t="s">
        <v>644</v>
      </c>
      <c r="E40" s="118" t="s">
        <v>641</v>
      </c>
      <c r="F40" s="118" t="s">
        <v>642</v>
      </c>
    </row>
    <row r="41" spans="2:6" x14ac:dyDescent="0.25">
      <c r="B41" s="180" t="s">
        <v>646</v>
      </c>
      <c r="C41" s="181"/>
      <c r="D41" s="123">
        <v>37589.96</v>
      </c>
      <c r="E41" s="119">
        <v>39717.69</v>
      </c>
      <c r="F41" s="119">
        <v>41845.49</v>
      </c>
    </row>
    <row r="42" spans="2:6" x14ac:dyDescent="0.25">
      <c r="B42" s="180" t="s">
        <v>645</v>
      </c>
      <c r="C42" s="181"/>
      <c r="D42" s="123">
        <v>35710.46</v>
      </c>
      <c r="E42" s="119">
        <v>37731.800000000003</v>
      </c>
      <c r="F42" s="119">
        <v>39753.21</v>
      </c>
    </row>
    <row r="43" spans="2:6" x14ac:dyDescent="0.25">
      <c r="B43" t="s">
        <v>670</v>
      </c>
    </row>
    <row r="45" spans="2:6" x14ac:dyDescent="0.25">
      <c r="B45" s="182" t="s">
        <v>672</v>
      </c>
      <c r="C45" s="120" t="s">
        <v>673</v>
      </c>
      <c r="D45" s="124" t="s">
        <v>674</v>
      </c>
    </row>
    <row r="46" spans="2:6" ht="22.5" customHeight="1" x14ac:dyDescent="0.25">
      <c r="B46" s="182"/>
      <c r="C46" s="120" t="s">
        <v>675</v>
      </c>
      <c r="D46" s="124" t="s">
        <v>676</v>
      </c>
    </row>
    <row r="47" spans="2:6" x14ac:dyDescent="0.25">
      <c r="B47" s="176" t="s">
        <v>671</v>
      </c>
      <c r="C47" s="176"/>
      <c r="D47" s="176"/>
    </row>
    <row r="49" spans="2:4" x14ac:dyDescent="0.25">
      <c r="B49" s="175" t="s">
        <v>677</v>
      </c>
      <c r="C49" s="120" t="s">
        <v>678</v>
      </c>
      <c r="D49" s="124" t="s">
        <v>674</v>
      </c>
    </row>
    <row r="50" spans="2:4" ht="45" x14ac:dyDescent="0.25">
      <c r="B50" s="175"/>
      <c r="C50" s="125" t="s">
        <v>679</v>
      </c>
      <c r="D50" s="124" t="s">
        <v>676</v>
      </c>
    </row>
    <row r="51" spans="2:4" ht="36.75" customHeight="1" x14ac:dyDescent="0.25">
      <c r="B51" s="177" t="s">
        <v>680</v>
      </c>
      <c r="C51" s="176"/>
      <c r="D51" s="176"/>
    </row>
    <row r="53" spans="2:4" x14ac:dyDescent="0.25">
      <c r="B53" s="147" t="s">
        <v>627</v>
      </c>
      <c r="C53" s="147"/>
    </row>
    <row r="54" spans="2:4" ht="36" customHeight="1" x14ac:dyDescent="0.25">
      <c r="B54" s="173" t="s">
        <v>640</v>
      </c>
      <c r="C54" s="174"/>
    </row>
    <row r="55" spans="2:4" x14ac:dyDescent="0.25">
      <c r="B55" t="s">
        <v>628</v>
      </c>
    </row>
  </sheetData>
  <mergeCells count="18">
    <mergeCell ref="B54:C54"/>
    <mergeCell ref="B25:C25"/>
    <mergeCell ref="B26:C26"/>
    <mergeCell ref="B27:C27"/>
    <mergeCell ref="B19:C19"/>
    <mergeCell ref="B49:B50"/>
    <mergeCell ref="B47:D47"/>
    <mergeCell ref="B51:D51"/>
    <mergeCell ref="B40:C40"/>
    <mergeCell ref="B41:C41"/>
    <mergeCell ref="B42:C42"/>
    <mergeCell ref="B45:B46"/>
    <mergeCell ref="B53:C53"/>
    <mergeCell ref="B4:C4"/>
    <mergeCell ref="B5:C5"/>
    <mergeCell ref="B7:C7"/>
    <mergeCell ref="B16:C16"/>
    <mergeCell ref="B8:C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2"/>
  <sheetViews>
    <sheetView topLeftCell="A130" zoomScale="85" zoomScaleNormal="85" workbookViewId="0">
      <selection activeCell="K132" sqref="K132:N132"/>
    </sheetView>
  </sheetViews>
  <sheetFormatPr defaultRowHeight="15" x14ac:dyDescent="0.25"/>
  <cols>
    <col min="3" max="9" width="13.85546875" customWidth="1"/>
    <col min="10" max="10" width="17.140625" customWidth="1"/>
    <col min="11" max="11" width="11.5703125" customWidth="1"/>
    <col min="15" max="15" width="9.5703125" bestFit="1" customWidth="1"/>
    <col min="19" max="19" width="10.42578125" customWidth="1"/>
  </cols>
  <sheetData>
    <row r="1" spans="2:9" x14ac:dyDescent="0.25">
      <c r="B1" t="s">
        <v>0</v>
      </c>
    </row>
    <row r="2" spans="2:9" x14ac:dyDescent="0.25">
      <c r="B2" t="s">
        <v>1</v>
      </c>
    </row>
    <row r="3" spans="2:9" x14ac:dyDescent="0.25">
      <c r="B3" t="s">
        <v>2</v>
      </c>
    </row>
    <row r="5" spans="2:9" x14ac:dyDescent="0.25">
      <c r="B5" s="147" t="s">
        <v>3</v>
      </c>
      <c r="C5" s="147"/>
      <c r="D5" s="147"/>
      <c r="E5" s="147"/>
      <c r="F5" s="147"/>
      <c r="G5" s="147"/>
      <c r="H5" s="147"/>
      <c r="I5" s="147"/>
    </row>
    <row r="6" spans="2:9" x14ac:dyDescent="0.25">
      <c r="B6" s="146" t="s">
        <v>4</v>
      </c>
      <c r="C6" s="146"/>
      <c r="D6" s="147" t="s">
        <v>5</v>
      </c>
      <c r="E6" s="147"/>
      <c r="F6" s="147"/>
      <c r="G6" s="146" t="s">
        <v>6</v>
      </c>
      <c r="H6" s="146"/>
      <c r="I6" s="2" t="s">
        <v>7</v>
      </c>
    </row>
    <row r="7" spans="2:9" ht="45" x14ac:dyDescent="0.25">
      <c r="B7" s="146"/>
      <c r="C7" s="146"/>
      <c r="D7" s="5" t="s">
        <v>8</v>
      </c>
      <c r="E7" s="6" t="s">
        <v>9</v>
      </c>
      <c r="F7" s="6" t="s">
        <v>10</v>
      </c>
      <c r="G7" s="6" t="s">
        <v>8</v>
      </c>
      <c r="H7" s="6" t="s">
        <v>9</v>
      </c>
      <c r="I7" s="6" t="s">
        <v>8</v>
      </c>
    </row>
    <row r="8" spans="2:9" ht="55.5" customHeight="1" x14ac:dyDescent="0.25">
      <c r="B8" s="57" t="s">
        <v>11</v>
      </c>
      <c r="C8" s="57" t="s">
        <v>12</v>
      </c>
      <c r="D8" s="57" t="s">
        <v>13</v>
      </c>
      <c r="E8" s="57" t="s">
        <v>13</v>
      </c>
      <c r="F8" s="57" t="s">
        <v>13</v>
      </c>
      <c r="G8" s="57" t="s">
        <v>13</v>
      </c>
      <c r="H8" s="57" t="s">
        <v>13</v>
      </c>
      <c r="I8" s="57" t="s">
        <v>13</v>
      </c>
    </row>
    <row r="9" spans="2:9" x14ac:dyDescent="0.25">
      <c r="B9" s="183" t="s">
        <v>14</v>
      </c>
      <c r="C9" s="59" t="s">
        <v>15</v>
      </c>
      <c r="D9" s="3">
        <v>7739.16</v>
      </c>
      <c r="E9" s="3">
        <v>3939.08</v>
      </c>
      <c r="F9" s="3">
        <v>2508.58</v>
      </c>
      <c r="G9" s="3"/>
      <c r="H9" s="3"/>
      <c r="I9" s="3"/>
    </row>
    <row r="10" spans="2:9" x14ac:dyDescent="0.25">
      <c r="B10" s="183"/>
      <c r="C10" s="59" t="s">
        <v>16</v>
      </c>
      <c r="D10" s="3">
        <v>7971.33</v>
      </c>
      <c r="E10" s="3">
        <v>4057.25</v>
      </c>
      <c r="F10" s="3">
        <v>2583.84</v>
      </c>
      <c r="G10" s="3"/>
      <c r="H10" s="3"/>
      <c r="I10" s="3"/>
    </row>
    <row r="11" spans="2:9" x14ac:dyDescent="0.25">
      <c r="B11" s="183"/>
      <c r="C11" s="59" t="s">
        <v>17</v>
      </c>
      <c r="D11" s="3">
        <v>8210.4699999999993</v>
      </c>
      <c r="E11" s="3">
        <v>4178.96</v>
      </c>
      <c r="F11" s="3">
        <v>2661.35</v>
      </c>
      <c r="G11" s="3"/>
      <c r="H11" s="3"/>
      <c r="I11" s="3"/>
    </row>
    <row r="12" spans="2:9" x14ac:dyDescent="0.25">
      <c r="B12" s="183"/>
      <c r="C12" s="59" t="s">
        <v>18</v>
      </c>
      <c r="D12" s="3">
        <v>8456.7800000000007</v>
      </c>
      <c r="E12" s="3">
        <v>4304.34</v>
      </c>
      <c r="F12" s="3">
        <v>2741.19</v>
      </c>
      <c r="G12" s="3">
        <v>9725.2900000000009</v>
      </c>
      <c r="H12" s="3">
        <v>4949.99</v>
      </c>
      <c r="I12" s="3"/>
    </row>
    <row r="13" spans="2:9" x14ac:dyDescent="0.25">
      <c r="B13" s="183"/>
      <c r="C13" s="59" t="s">
        <v>19</v>
      </c>
      <c r="D13" s="3">
        <v>8710.49</v>
      </c>
      <c r="E13" s="3">
        <v>4433.47</v>
      </c>
      <c r="F13" s="3">
        <v>2823.43</v>
      </c>
      <c r="G13" s="3">
        <v>10017.06</v>
      </c>
      <c r="H13" s="3">
        <v>5098.49</v>
      </c>
      <c r="I13" s="3"/>
    </row>
    <row r="14" spans="2:9" x14ac:dyDescent="0.25">
      <c r="B14" s="183"/>
      <c r="C14" s="59" t="s">
        <v>20</v>
      </c>
      <c r="D14" s="3">
        <v>8971.7999999999993</v>
      </c>
      <c r="E14" s="3">
        <v>4566.47</v>
      </c>
      <c r="F14" s="3">
        <v>2908.13</v>
      </c>
      <c r="G14" s="3">
        <v>10317.57</v>
      </c>
      <c r="H14" s="3">
        <v>5251.45</v>
      </c>
      <c r="I14" s="2"/>
    </row>
    <row r="15" spans="2:9" x14ac:dyDescent="0.25">
      <c r="B15" s="159" t="s">
        <v>21</v>
      </c>
      <c r="C15" s="59" t="s">
        <v>15</v>
      </c>
      <c r="D15" s="3">
        <v>9420.39</v>
      </c>
      <c r="E15" s="3">
        <v>4794.79</v>
      </c>
      <c r="F15" s="3">
        <v>3053.53</v>
      </c>
      <c r="G15" s="3">
        <v>10833.45</v>
      </c>
      <c r="H15" s="3">
        <v>5514.02</v>
      </c>
      <c r="I15" s="2"/>
    </row>
    <row r="16" spans="2:9" x14ac:dyDescent="0.25">
      <c r="B16" s="159"/>
      <c r="C16" s="59" t="s">
        <v>16</v>
      </c>
      <c r="D16" s="3">
        <v>9703.01</v>
      </c>
      <c r="E16" s="3">
        <v>4938.63</v>
      </c>
      <c r="F16" s="3">
        <v>3145.14</v>
      </c>
      <c r="G16" s="3">
        <v>11158.46</v>
      </c>
      <c r="H16" s="3">
        <v>5679.44</v>
      </c>
      <c r="I16" s="2"/>
    </row>
    <row r="17" spans="2:9" x14ac:dyDescent="0.25">
      <c r="B17" s="159"/>
      <c r="C17" s="59" t="s">
        <v>17</v>
      </c>
      <c r="D17" s="3">
        <v>9994.1</v>
      </c>
      <c r="E17" s="3">
        <v>5086.8</v>
      </c>
      <c r="F17" s="3">
        <v>3239.48</v>
      </c>
      <c r="G17" s="3">
        <v>11493.21</v>
      </c>
      <c r="H17" s="3">
        <v>5849.83</v>
      </c>
      <c r="I17" s="2"/>
    </row>
    <row r="18" spans="2:9" x14ac:dyDescent="0.25">
      <c r="B18" s="159"/>
      <c r="C18" s="59" t="s">
        <v>18</v>
      </c>
      <c r="D18" s="3">
        <v>10293.92</v>
      </c>
      <c r="E18" s="3">
        <v>5239.3999999999996</v>
      </c>
      <c r="F18" s="3">
        <v>3336.67</v>
      </c>
      <c r="G18" s="3">
        <v>11838.01</v>
      </c>
      <c r="H18" s="3">
        <v>6025.32</v>
      </c>
      <c r="I18" s="3">
        <v>13613.71</v>
      </c>
    </row>
    <row r="19" spans="2:9" x14ac:dyDescent="0.25">
      <c r="B19" s="159"/>
      <c r="C19" s="59" t="s">
        <v>19</v>
      </c>
      <c r="D19" s="3">
        <v>10602.74</v>
      </c>
      <c r="E19" s="3">
        <v>5396.58</v>
      </c>
      <c r="F19" s="3">
        <v>3436.77</v>
      </c>
      <c r="G19" s="3">
        <v>12193.16</v>
      </c>
      <c r="H19" s="3">
        <v>6206.08</v>
      </c>
      <c r="I19" s="3">
        <v>14022.12</v>
      </c>
    </row>
    <row r="20" spans="2:9" x14ac:dyDescent="0.25">
      <c r="B20" s="159"/>
      <c r="C20" s="59" t="s">
        <v>20</v>
      </c>
      <c r="D20" s="3">
        <v>10920.82</v>
      </c>
      <c r="E20" s="3">
        <v>5558.48</v>
      </c>
      <c r="F20" s="3">
        <v>3539.87</v>
      </c>
      <c r="G20" s="3">
        <v>12558.95</v>
      </c>
      <c r="H20" s="3">
        <v>6392.26</v>
      </c>
      <c r="I20" s="3">
        <v>14442.79</v>
      </c>
    </row>
    <row r="21" spans="2:9" x14ac:dyDescent="0.25">
      <c r="B21" s="159" t="s">
        <v>22</v>
      </c>
      <c r="C21" s="59" t="s">
        <v>15</v>
      </c>
      <c r="D21" s="3">
        <v>11466.87</v>
      </c>
      <c r="E21" s="3">
        <v>5836.4</v>
      </c>
      <c r="F21" s="3">
        <v>3716.87</v>
      </c>
      <c r="G21" s="3">
        <v>13186.9</v>
      </c>
      <c r="H21" s="3">
        <v>6711.87</v>
      </c>
      <c r="I21" s="3">
        <v>15164.93</v>
      </c>
    </row>
    <row r="22" spans="2:9" x14ac:dyDescent="0.25">
      <c r="B22" s="159"/>
      <c r="C22" s="59" t="s">
        <v>16</v>
      </c>
      <c r="D22" s="3">
        <v>11810.87</v>
      </c>
      <c r="E22" s="3">
        <v>6011.5</v>
      </c>
      <c r="F22" s="3">
        <v>3828.37</v>
      </c>
      <c r="G22" s="3">
        <v>13582.51</v>
      </c>
      <c r="H22" s="3">
        <v>6913.24</v>
      </c>
      <c r="I22" s="3">
        <v>15619.87</v>
      </c>
    </row>
    <row r="23" spans="2:9" x14ac:dyDescent="0.25">
      <c r="B23" s="159"/>
      <c r="C23" s="59" t="s">
        <v>17</v>
      </c>
      <c r="D23" s="3">
        <v>12165.2</v>
      </c>
      <c r="E23" s="3">
        <v>6191.84</v>
      </c>
      <c r="F23" s="3">
        <v>3943.22</v>
      </c>
      <c r="G23" s="3">
        <v>13989.99</v>
      </c>
      <c r="H23" s="3">
        <v>7120.63</v>
      </c>
      <c r="I23" s="3">
        <v>16088.48</v>
      </c>
    </row>
    <row r="24" spans="2:9" x14ac:dyDescent="0.25">
      <c r="B24" s="159"/>
      <c r="C24" s="59" t="s">
        <v>18</v>
      </c>
      <c r="D24" s="3">
        <v>12530.16</v>
      </c>
      <c r="E24" s="3">
        <v>6377.6</v>
      </c>
      <c r="F24" s="3">
        <v>4061.52</v>
      </c>
      <c r="G24" s="3">
        <v>14409.68</v>
      </c>
      <c r="H24" s="3">
        <v>7334.26</v>
      </c>
      <c r="I24" s="3">
        <v>16571.13</v>
      </c>
    </row>
    <row r="25" spans="2:9" x14ac:dyDescent="0.25">
      <c r="B25" s="159"/>
      <c r="C25" s="59" t="s">
        <v>19</v>
      </c>
      <c r="D25" s="3">
        <v>12906.06</v>
      </c>
      <c r="E25" s="3">
        <v>6568.92</v>
      </c>
      <c r="F25" s="3">
        <v>4183.37</v>
      </c>
      <c r="G25" s="3">
        <v>14841.96</v>
      </c>
      <c r="H25" s="3">
        <v>7554.29</v>
      </c>
      <c r="I25" s="3">
        <v>17068.259999999998</v>
      </c>
    </row>
    <row r="26" spans="2:9" x14ac:dyDescent="0.25">
      <c r="B26" s="159"/>
      <c r="C26" s="59" t="s">
        <v>20</v>
      </c>
      <c r="D26" s="3">
        <v>13293.24</v>
      </c>
      <c r="E26" s="3">
        <v>6765.99</v>
      </c>
      <c r="F26" s="3">
        <v>4308.88</v>
      </c>
      <c r="G26" s="3">
        <v>15287.22</v>
      </c>
      <c r="H26" s="3">
        <v>7780.92</v>
      </c>
      <c r="I26" s="3">
        <v>17580.3</v>
      </c>
    </row>
    <row r="28" spans="2:9" x14ac:dyDescent="0.25">
      <c r="B28" t="s">
        <v>23</v>
      </c>
    </row>
    <row r="30" spans="2:9" x14ac:dyDescent="0.25">
      <c r="B30" s="147" t="s">
        <v>3</v>
      </c>
      <c r="C30" s="147"/>
      <c r="D30" s="147"/>
      <c r="E30" s="147"/>
      <c r="F30" s="147"/>
      <c r="G30" s="147"/>
      <c r="H30" s="147"/>
      <c r="I30" s="147"/>
    </row>
    <row r="31" spans="2:9" x14ac:dyDescent="0.25">
      <c r="B31" s="146" t="s">
        <v>4</v>
      </c>
      <c r="C31" s="146"/>
      <c r="D31" s="2" t="s">
        <v>5</v>
      </c>
      <c r="E31" s="2"/>
      <c r="F31" s="146" t="s">
        <v>6</v>
      </c>
      <c r="G31" s="146"/>
      <c r="H31" s="147" t="s">
        <v>7</v>
      </c>
      <c r="I31" s="147"/>
    </row>
    <row r="32" spans="2:9" ht="60" x14ac:dyDescent="0.25">
      <c r="B32" s="146"/>
      <c r="C32" s="146"/>
      <c r="D32" s="5" t="s">
        <v>24</v>
      </c>
      <c r="E32" s="6" t="s">
        <v>25</v>
      </c>
      <c r="F32" s="5" t="s">
        <v>24</v>
      </c>
      <c r="G32" s="6" t="s">
        <v>25</v>
      </c>
      <c r="H32" s="5" t="s">
        <v>24</v>
      </c>
      <c r="I32" s="6" t="s">
        <v>25</v>
      </c>
    </row>
    <row r="33" spans="2:9" ht="30" x14ac:dyDescent="0.25">
      <c r="B33" s="57" t="s">
        <v>11</v>
      </c>
      <c r="C33" s="57" t="s">
        <v>12</v>
      </c>
      <c r="D33" s="57" t="s">
        <v>13</v>
      </c>
      <c r="E33" s="57" t="s">
        <v>13</v>
      </c>
      <c r="F33" s="57" t="s">
        <v>13</v>
      </c>
      <c r="G33" s="57" t="s">
        <v>13</v>
      </c>
      <c r="H33" s="57" t="s">
        <v>13</v>
      </c>
      <c r="I33" s="57" t="s">
        <v>13</v>
      </c>
    </row>
    <row r="34" spans="2:9" x14ac:dyDescent="0.25">
      <c r="B34" s="183" t="s">
        <v>14</v>
      </c>
      <c r="C34" s="59" t="s">
        <v>15</v>
      </c>
      <c r="D34" s="3">
        <v>7739.16</v>
      </c>
      <c r="E34" s="3">
        <v>7739.16</v>
      </c>
      <c r="F34" s="3"/>
      <c r="G34" s="3"/>
      <c r="H34" s="3"/>
      <c r="I34" s="2"/>
    </row>
    <row r="35" spans="2:9" x14ac:dyDescent="0.25">
      <c r="B35" s="183"/>
      <c r="C35" s="59" t="s">
        <v>16</v>
      </c>
      <c r="D35" s="3">
        <v>7971.33</v>
      </c>
      <c r="E35" s="3">
        <v>7971.33</v>
      </c>
      <c r="F35" s="3"/>
      <c r="G35" s="3"/>
      <c r="H35" s="3"/>
      <c r="I35" s="2"/>
    </row>
    <row r="36" spans="2:9" x14ac:dyDescent="0.25">
      <c r="B36" s="183"/>
      <c r="C36" s="59" t="s">
        <v>17</v>
      </c>
      <c r="D36" s="3">
        <v>8210.4699999999993</v>
      </c>
      <c r="E36" s="3">
        <v>8210.4699999999993</v>
      </c>
      <c r="F36" s="3"/>
      <c r="G36" s="3"/>
      <c r="H36" s="3"/>
      <c r="I36" s="2"/>
    </row>
    <row r="37" spans="2:9" x14ac:dyDescent="0.25">
      <c r="B37" s="183"/>
      <c r="C37" s="59" t="s">
        <v>18</v>
      </c>
      <c r="D37" s="3">
        <v>8456.7800000000007</v>
      </c>
      <c r="E37" s="3">
        <v>8456.7800000000007</v>
      </c>
      <c r="F37" s="3">
        <v>9725.2900000000009</v>
      </c>
      <c r="G37" s="3">
        <v>9725.2900000000009</v>
      </c>
      <c r="H37" s="3"/>
      <c r="I37" s="2"/>
    </row>
    <row r="38" spans="2:9" x14ac:dyDescent="0.25">
      <c r="B38" s="183"/>
      <c r="C38" s="59" t="s">
        <v>19</v>
      </c>
      <c r="D38" s="3">
        <v>8710.49</v>
      </c>
      <c r="E38" s="3">
        <v>8710.49</v>
      </c>
      <c r="F38" s="3">
        <v>10017.06</v>
      </c>
      <c r="G38" s="3">
        <v>10017.06</v>
      </c>
      <c r="H38" s="3"/>
      <c r="I38" s="2"/>
    </row>
    <row r="39" spans="2:9" x14ac:dyDescent="0.25">
      <c r="B39" s="183"/>
      <c r="C39" s="59" t="s">
        <v>20</v>
      </c>
      <c r="D39" s="3">
        <v>8971.7999999999993</v>
      </c>
      <c r="E39" s="3">
        <v>8971.7999999999993</v>
      </c>
      <c r="F39" s="3">
        <v>10317.57</v>
      </c>
      <c r="G39" s="3">
        <v>10317.57</v>
      </c>
      <c r="H39" s="2"/>
      <c r="I39" s="2"/>
    </row>
    <row r="40" spans="2:9" x14ac:dyDescent="0.25">
      <c r="B40" s="159" t="s">
        <v>21</v>
      </c>
      <c r="C40" s="59" t="s">
        <v>15</v>
      </c>
      <c r="D40" s="3">
        <v>9420.39</v>
      </c>
      <c r="E40" s="3">
        <v>9420.39</v>
      </c>
      <c r="F40" s="3">
        <v>10833.45</v>
      </c>
      <c r="G40" s="3">
        <v>10833.45</v>
      </c>
      <c r="H40" s="2"/>
      <c r="I40" s="2"/>
    </row>
    <row r="41" spans="2:9" x14ac:dyDescent="0.25">
      <c r="B41" s="159"/>
      <c r="C41" s="59" t="s">
        <v>16</v>
      </c>
      <c r="D41" s="3">
        <v>9703.01</v>
      </c>
      <c r="E41" s="3">
        <v>9703.01</v>
      </c>
      <c r="F41" s="3">
        <v>11158.46</v>
      </c>
      <c r="G41" s="3">
        <v>11158.46</v>
      </c>
      <c r="H41" s="2"/>
      <c r="I41" s="2"/>
    </row>
    <row r="42" spans="2:9" x14ac:dyDescent="0.25">
      <c r="B42" s="159"/>
      <c r="C42" s="59" t="s">
        <v>17</v>
      </c>
      <c r="D42" s="3">
        <v>9994.1</v>
      </c>
      <c r="E42" s="3">
        <v>9994.1</v>
      </c>
      <c r="F42" s="3">
        <v>11493.21</v>
      </c>
      <c r="G42" s="3">
        <v>11493.21</v>
      </c>
      <c r="H42" s="2"/>
      <c r="I42" s="2"/>
    </row>
    <row r="43" spans="2:9" x14ac:dyDescent="0.25">
      <c r="B43" s="159"/>
      <c r="C43" s="59" t="s">
        <v>18</v>
      </c>
      <c r="D43" s="3">
        <v>10293.92</v>
      </c>
      <c r="E43" s="3">
        <v>10293.92</v>
      </c>
      <c r="F43" s="3">
        <v>11838.01</v>
      </c>
      <c r="G43" s="3">
        <v>11838.01</v>
      </c>
      <c r="H43" s="3">
        <v>13613.71</v>
      </c>
      <c r="I43" s="3">
        <v>13613.71</v>
      </c>
    </row>
    <row r="44" spans="2:9" x14ac:dyDescent="0.25">
      <c r="B44" s="159"/>
      <c r="C44" s="59" t="s">
        <v>19</v>
      </c>
      <c r="D44" s="3">
        <v>10602.74</v>
      </c>
      <c r="E44" s="3">
        <v>10602.74</v>
      </c>
      <c r="F44" s="3">
        <v>12193.16</v>
      </c>
      <c r="G44" s="3">
        <v>12193.16</v>
      </c>
      <c r="H44" s="3">
        <v>14022.12</v>
      </c>
      <c r="I44" s="3">
        <v>14022.12</v>
      </c>
    </row>
    <row r="45" spans="2:9" x14ac:dyDescent="0.25">
      <c r="B45" s="159"/>
      <c r="C45" s="59" t="s">
        <v>20</v>
      </c>
      <c r="D45" s="3">
        <v>10920.82</v>
      </c>
      <c r="E45" s="3">
        <v>10920.82</v>
      </c>
      <c r="F45" s="3">
        <v>12558.95</v>
      </c>
      <c r="G45" s="3">
        <v>12558.95</v>
      </c>
      <c r="H45" s="3">
        <v>14442.79</v>
      </c>
      <c r="I45" s="3">
        <v>14442.79</v>
      </c>
    </row>
    <row r="46" spans="2:9" x14ac:dyDescent="0.25">
      <c r="B46" s="159" t="s">
        <v>22</v>
      </c>
      <c r="C46" s="59" t="s">
        <v>15</v>
      </c>
      <c r="D46" s="3">
        <v>11466.87</v>
      </c>
      <c r="E46" s="3">
        <v>11466.87</v>
      </c>
      <c r="F46" s="3">
        <v>13186.9</v>
      </c>
      <c r="G46" s="3">
        <v>13186.9</v>
      </c>
      <c r="H46" s="3">
        <v>15164.93</v>
      </c>
      <c r="I46" s="3">
        <v>15164.93</v>
      </c>
    </row>
    <row r="47" spans="2:9" x14ac:dyDescent="0.25">
      <c r="B47" s="159"/>
      <c r="C47" s="59" t="s">
        <v>16</v>
      </c>
      <c r="D47" s="3">
        <v>11810.87</v>
      </c>
      <c r="E47" s="3">
        <v>11810.87</v>
      </c>
      <c r="F47" s="3">
        <v>13582.51</v>
      </c>
      <c r="G47" s="3">
        <v>13582.51</v>
      </c>
      <c r="H47" s="3">
        <v>15619.87</v>
      </c>
      <c r="I47" s="3">
        <v>15619.87</v>
      </c>
    </row>
    <row r="48" spans="2:9" x14ac:dyDescent="0.25">
      <c r="B48" s="159"/>
      <c r="C48" s="59" t="s">
        <v>17</v>
      </c>
      <c r="D48" s="3">
        <v>12165.2</v>
      </c>
      <c r="E48" s="3">
        <v>12165.2</v>
      </c>
      <c r="F48" s="3">
        <v>13989.99</v>
      </c>
      <c r="G48" s="3">
        <v>13989.99</v>
      </c>
      <c r="H48" s="3">
        <v>16088.48</v>
      </c>
      <c r="I48" s="3">
        <v>16088.48</v>
      </c>
    </row>
    <row r="49" spans="2:9" x14ac:dyDescent="0.25">
      <c r="B49" s="159"/>
      <c r="C49" s="59" t="s">
        <v>18</v>
      </c>
      <c r="D49" s="3">
        <v>12530.16</v>
      </c>
      <c r="E49" s="3">
        <v>12530.16</v>
      </c>
      <c r="F49" s="3">
        <v>14409.68</v>
      </c>
      <c r="G49" s="3">
        <v>14409.68</v>
      </c>
      <c r="H49" s="3">
        <v>16571.13</v>
      </c>
      <c r="I49" s="3">
        <v>16571.13</v>
      </c>
    </row>
    <row r="50" spans="2:9" x14ac:dyDescent="0.25">
      <c r="B50" s="159"/>
      <c r="C50" s="59" t="s">
        <v>19</v>
      </c>
      <c r="D50" s="3">
        <v>12906.06</v>
      </c>
      <c r="E50" s="3">
        <v>12906.06</v>
      </c>
      <c r="F50" s="3">
        <v>14841.96</v>
      </c>
      <c r="G50" s="3">
        <v>14841.96</v>
      </c>
      <c r="H50" s="3">
        <v>17068.259999999998</v>
      </c>
      <c r="I50" s="3">
        <v>17068.259999999998</v>
      </c>
    </row>
    <row r="51" spans="2:9" x14ac:dyDescent="0.25">
      <c r="B51" s="159"/>
      <c r="C51" s="59" t="s">
        <v>20</v>
      </c>
      <c r="D51" s="3">
        <v>13293.24</v>
      </c>
      <c r="E51" s="3">
        <v>13293.24</v>
      </c>
      <c r="F51" s="3">
        <v>15287.22</v>
      </c>
      <c r="G51" s="3">
        <v>15287.22</v>
      </c>
      <c r="H51" s="3">
        <v>17580.3</v>
      </c>
      <c r="I51" s="3">
        <v>17580.3</v>
      </c>
    </row>
    <row r="53" spans="2:9" x14ac:dyDescent="0.25">
      <c r="B53" t="s">
        <v>26</v>
      </c>
    </row>
    <row r="55" spans="2:9" x14ac:dyDescent="0.25">
      <c r="B55" s="147" t="s">
        <v>3</v>
      </c>
      <c r="C55" s="147"/>
      <c r="D55" s="147"/>
      <c r="E55" s="147"/>
      <c r="F55" s="147"/>
      <c r="G55" s="147"/>
    </row>
    <row r="56" spans="2:9" ht="45" customHeight="1" x14ac:dyDescent="0.25">
      <c r="B56" s="150" t="s">
        <v>4</v>
      </c>
      <c r="C56" s="151"/>
      <c r="D56" s="2" t="s">
        <v>5</v>
      </c>
      <c r="E56" s="2"/>
      <c r="F56" s="146" t="s">
        <v>6</v>
      </c>
      <c r="G56" s="146"/>
    </row>
    <row r="57" spans="2:9" ht="45" x14ac:dyDescent="0.25">
      <c r="B57" s="152"/>
      <c r="C57" s="153"/>
      <c r="D57" s="5" t="s">
        <v>27</v>
      </c>
      <c r="E57" s="6" t="s">
        <v>28</v>
      </c>
      <c r="F57" s="5" t="s">
        <v>27</v>
      </c>
      <c r="G57" s="6" t="s">
        <v>28</v>
      </c>
    </row>
    <row r="58" spans="2:9" ht="30" x14ac:dyDescent="0.25">
      <c r="B58" s="57" t="s">
        <v>11</v>
      </c>
      <c r="C58" s="57" t="s">
        <v>12</v>
      </c>
      <c r="D58" s="57" t="s">
        <v>13</v>
      </c>
      <c r="E58" s="57" t="s">
        <v>13</v>
      </c>
      <c r="F58" s="57" t="s">
        <v>13</v>
      </c>
      <c r="G58" s="57" t="s">
        <v>13</v>
      </c>
    </row>
    <row r="59" spans="2:9" x14ac:dyDescent="0.25">
      <c r="B59" s="183" t="s">
        <v>14</v>
      </c>
      <c r="C59" s="60" t="s">
        <v>15</v>
      </c>
      <c r="D59" s="61">
        <v>4346.0600000000004</v>
      </c>
      <c r="E59" s="61">
        <v>3939.09</v>
      </c>
      <c r="F59" s="62"/>
      <c r="G59" s="2"/>
    </row>
    <row r="60" spans="2:9" x14ac:dyDescent="0.25">
      <c r="B60" s="183"/>
      <c r="C60" s="63" t="s">
        <v>16</v>
      </c>
      <c r="D60" s="64">
        <v>4476.4399999999996</v>
      </c>
      <c r="E60" s="64">
        <v>4057.26</v>
      </c>
      <c r="F60" s="62"/>
      <c r="G60" s="2"/>
    </row>
    <row r="61" spans="2:9" x14ac:dyDescent="0.25">
      <c r="B61" s="183"/>
      <c r="C61" s="63" t="s">
        <v>17</v>
      </c>
      <c r="D61" s="64">
        <v>4610.74</v>
      </c>
      <c r="E61" s="64">
        <v>4178.97</v>
      </c>
      <c r="F61" s="62"/>
      <c r="G61" s="2"/>
    </row>
    <row r="62" spans="2:9" x14ac:dyDescent="0.25">
      <c r="B62" s="183"/>
      <c r="C62" s="63" t="s">
        <v>18</v>
      </c>
      <c r="D62" s="64">
        <v>4749.05</v>
      </c>
      <c r="E62" s="64">
        <v>4304.34</v>
      </c>
      <c r="F62" s="64">
        <v>5461.41</v>
      </c>
      <c r="G62" s="3">
        <v>4949.99</v>
      </c>
    </row>
    <row r="63" spans="2:9" x14ac:dyDescent="0.25">
      <c r="B63" s="183"/>
      <c r="C63" s="63" t="s">
        <v>19</v>
      </c>
      <c r="D63" s="64">
        <v>4891.53</v>
      </c>
      <c r="E63" s="64">
        <v>4433.47</v>
      </c>
      <c r="F63" s="64">
        <v>5625.25</v>
      </c>
      <c r="G63" s="3">
        <v>5098.49</v>
      </c>
    </row>
    <row r="64" spans="2:9" x14ac:dyDescent="0.25">
      <c r="B64" s="183"/>
      <c r="C64" s="63" t="s">
        <v>20</v>
      </c>
      <c r="D64" s="64">
        <v>5038.2700000000004</v>
      </c>
      <c r="E64" s="64">
        <v>4566.4799999999996</v>
      </c>
      <c r="F64" s="64">
        <v>5794.01</v>
      </c>
      <c r="G64" s="3">
        <v>5251.45</v>
      </c>
    </row>
    <row r="65" spans="2:7" x14ac:dyDescent="0.25">
      <c r="B65" s="159" t="s">
        <v>21</v>
      </c>
      <c r="C65" s="63" t="s">
        <v>15</v>
      </c>
      <c r="D65" s="64">
        <v>5290.18</v>
      </c>
      <c r="E65" s="64">
        <v>4794.8</v>
      </c>
      <c r="F65" s="64">
        <v>6083.71</v>
      </c>
      <c r="G65" s="3">
        <v>5514.02</v>
      </c>
    </row>
    <row r="66" spans="2:7" x14ac:dyDescent="0.25">
      <c r="B66" s="159"/>
      <c r="C66" s="63" t="s">
        <v>16</v>
      </c>
      <c r="D66" s="64">
        <v>5448.89</v>
      </c>
      <c r="E66" s="64">
        <v>4938.6400000000003</v>
      </c>
      <c r="F66" s="64">
        <v>6266.22</v>
      </c>
      <c r="G66" s="3">
        <v>5679.44</v>
      </c>
    </row>
    <row r="67" spans="2:7" x14ac:dyDescent="0.25">
      <c r="B67" s="159"/>
      <c r="C67" s="63" t="s">
        <v>17</v>
      </c>
      <c r="D67" s="64">
        <v>5612.36</v>
      </c>
      <c r="E67" s="64">
        <v>5086.8100000000004</v>
      </c>
      <c r="F67" s="64">
        <v>6454.22</v>
      </c>
      <c r="G67" s="3">
        <v>5849.83</v>
      </c>
    </row>
    <row r="68" spans="2:7" x14ac:dyDescent="0.25">
      <c r="B68" s="159"/>
      <c r="C68" s="2" t="s">
        <v>18</v>
      </c>
      <c r="D68" s="3">
        <v>5780.73</v>
      </c>
      <c r="E68" s="3">
        <v>5239.41</v>
      </c>
      <c r="F68" s="3">
        <v>6647.83</v>
      </c>
      <c r="G68" s="3">
        <v>6025.32</v>
      </c>
    </row>
    <row r="69" spans="2:7" x14ac:dyDescent="0.25">
      <c r="B69" s="159"/>
      <c r="C69" s="2" t="s">
        <v>19</v>
      </c>
      <c r="D69" s="3">
        <v>5954.15</v>
      </c>
      <c r="E69" s="3">
        <v>5396.59</v>
      </c>
      <c r="F69" s="3">
        <v>6847.27</v>
      </c>
      <c r="G69" s="3">
        <v>6206.08</v>
      </c>
    </row>
    <row r="70" spans="2:7" x14ac:dyDescent="0.25">
      <c r="B70" s="159"/>
      <c r="C70" s="2" t="s">
        <v>20</v>
      </c>
      <c r="D70" s="3">
        <v>6132.77</v>
      </c>
      <c r="E70" s="3">
        <v>5558.49</v>
      </c>
      <c r="F70" s="3">
        <v>7052.69</v>
      </c>
      <c r="G70" s="3">
        <v>6392.26</v>
      </c>
    </row>
    <row r="71" spans="2:7" x14ac:dyDescent="0.25">
      <c r="B71" s="159" t="s">
        <v>22</v>
      </c>
      <c r="C71" s="2" t="s">
        <v>15</v>
      </c>
      <c r="D71" s="3">
        <v>6439.41</v>
      </c>
      <c r="E71" s="3">
        <v>5836.41</v>
      </c>
      <c r="F71" s="3">
        <v>7405.32</v>
      </c>
      <c r="G71" s="3">
        <v>6711.87</v>
      </c>
    </row>
    <row r="72" spans="2:7" x14ac:dyDescent="0.25">
      <c r="B72" s="159"/>
      <c r="C72" s="2" t="s">
        <v>16</v>
      </c>
      <c r="D72" s="3">
        <v>6632.59</v>
      </c>
      <c r="E72" s="3">
        <v>6011.51</v>
      </c>
      <c r="F72" s="3">
        <v>7627.49</v>
      </c>
      <c r="G72" s="3">
        <v>6913.24</v>
      </c>
    </row>
    <row r="73" spans="2:7" x14ac:dyDescent="0.25">
      <c r="B73" s="159"/>
      <c r="C73" s="2" t="s">
        <v>17</v>
      </c>
      <c r="D73" s="3">
        <v>6831.57</v>
      </c>
      <c r="E73" s="3">
        <v>6191.86</v>
      </c>
      <c r="F73" s="3">
        <v>7856.31</v>
      </c>
      <c r="G73" s="3">
        <v>7120.63</v>
      </c>
    </row>
    <row r="74" spans="2:7" x14ac:dyDescent="0.25">
      <c r="B74" s="159"/>
      <c r="C74" s="2" t="s">
        <v>18</v>
      </c>
      <c r="D74" s="3">
        <v>7036.52</v>
      </c>
      <c r="E74" s="3">
        <v>6377.62</v>
      </c>
      <c r="F74" s="3">
        <v>8092</v>
      </c>
      <c r="G74" s="3">
        <v>7334.26</v>
      </c>
    </row>
    <row r="75" spans="2:7" x14ac:dyDescent="0.25">
      <c r="B75" s="159"/>
      <c r="C75" s="2" t="s">
        <v>19</v>
      </c>
      <c r="D75" s="3">
        <v>7247.62</v>
      </c>
      <c r="E75" s="3">
        <v>6568.94</v>
      </c>
      <c r="F75" s="3">
        <v>8334.76</v>
      </c>
      <c r="G75" s="3">
        <v>7554.29</v>
      </c>
    </row>
    <row r="76" spans="2:7" x14ac:dyDescent="0.25">
      <c r="B76" s="159"/>
      <c r="C76" s="2" t="s">
        <v>20</v>
      </c>
      <c r="D76" s="3">
        <v>7465.04</v>
      </c>
      <c r="E76" s="3">
        <v>6766.01</v>
      </c>
      <c r="F76" s="3">
        <v>8584.81</v>
      </c>
      <c r="G76" s="3">
        <v>7780.92</v>
      </c>
    </row>
    <row r="79" spans="2:7" x14ac:dyDescent="0.25">
      <c r="B79" t="s">
        <v>29</v>
      </c>
    </row>
    <row r="80" spans="2:7" x14ac:dyDescent="0.25">
      <c r="B80" t="s">
        <v>127</v>
      </c>
    </row>
    <row r="82" spans="2:6" x14ac:dyDescent="0.25">
      <c r="B82" s="147" t="s">
        <v>3</v>
      </c>
      <c r="C82" s="147"/>
      <c r="D82" s="147"/>
      <c r="E82" s="147"/>
      <c r="F82" s="147"/>
    </row>
    <row r="83" spans="2:6" x14ac:dyDescent="0.25">
      <c r="B83" s="146" t="s">
        <v>4</v>
      </c>
      <c r="C83" s="146"/>
      <c r="D83" s="147" t="s">
        <v>5</v>
      </c>
      <c r="E83" s="147"/>
      <c r="F83" s="147"/>
    </row>
    <row r="84" spans="2:6" ht="45" x14ac:dyDescent="0.25">
      <c r="B84" s="146"/>
      <c r="C84" s="146"/>
      <c r="D84" s="2" t="s">
        <v>128</v>
      </c>
      <c r="E84" s="6" t="s">
        <v>32</v>
      </c>
      <c r="F84" s="2" t="s">
        <v>33</v>
      </c>
    </row>
    <row r="85" spans="2:6" ht="30" x14ac:dyDescent="0.25">
      <c r="B85" s="57" t="s">
        <v>11</v>
      </c>
      <c r="C85" s="57" t="s">
        <v>12</v>
      </c>
      <c r="D85" s="57" t="s">
        <v>13</v>
      </c>
      <c r="E85" s="57" t="s">
        <v>13</v>
      </c>
      <c r="F85" s="57" t="s">
        <v>13</v>
      </c>
    </row>
    <row r="86" spans="2:6" x14ac:dyDescent="0.25">
      <c r="B86" s="183" t="s">
        <v>14</v>
      </c>
      <c r="C86" s="2" t="s">
        <v>15</v>
      </c>
      <c r="D86" s="3">
        <v>2961.79</v>
      </c>
      <c r="E86" s="3">
        <v>2508.58</v>
      </c>
      <c r="F86" s="3">
        <v>2508.58</v>
      </c>
    </row>
    <row r="87" spans="2:6" x14ac:dyDescent="0.25">
      <c r="B87" s="183"/>
      <c r="C87" s="2" t="s">
        <v>16</v>
      </c>
      <c r="D87" s="3">
        <v>3050.64</v>
      </c>
      <c r="E87" s="3">
        <v>2583.84</v>
      </c>
      <c r="F87" s="3">
        <v>2583.84</v>
      </c>
    </row>
    <row r="88" spans="2:6" x14ac:dyDescent="0.25">
      <c r="B88" s="183"/>
      <c r="C88" s="2" t="s">
        <v>17</v>
      </c>
      <c r="D88" s="3">
        <v>3142.16</v>
      </c>
      <c r="E88" s="3">
        <v>2661.35</v>
      </c>
      <c r="F88" s="3">
        <v>2661.35</v>
      </c>
    </row>
    <row r="89" spans="2:6" x14ac:dyDescent="0.25">
      <c r="B89" s="183"/>
      <c r="C89" s="2" t="s">
        <v>18</v>
      </c>
      <c r="D89" s="3">
        <v>3236.42</v>
      </c>
      <c r="E89" s="3">
        <v>2741.19</v>
      </c>
      <c r="F89" s="3">
        <v>2741.19</v>
      </c>
    </row>
    <row r="90" spans="2:6" x14ac:dyDescent="0.25">
      <c r="B90" s="183"/>
      <c r="C90" s="2" t="s">
        <v>19</v>
      </c>
      <c r="D90" s="3">
        <v>3333.52</v>
      </c>
      <c r="E90" s="3">
        <v>2823.43</v>
      </c>
      <c r="F90" s="3">
        <v>2823.43</v>
      </c>
    </row>
    <row r="91" spans="2:6" x14ac:dyDescent="0.25">
      <c r="B91" s="183"/>
      <c r="C91" s="2" t="s">
        <v>20</v>
      </c>
      <c r="D91" s="3">
        <v>3433.52</v>
      </c>
      <c r="E91" s="3">
        <v>2908.13</v>
      </c>
      <c r="F91" s="3">
        <v>2908.13</v>
      </c>
    </row>
    <row r="92" spans="2:6" x14ac:dyDescent="0.25">
      <c r="B92" s="159" t="s">
        <v>21</v>
      </c>
      <c r="C92" s="2" t="s">
        <v>15</v>
      </c>
      <c r="D92" s="3">
        <v>3605.2</v>
      </c>
      <c r="E92" s="3">
        <v>3053.53</v>
      </c>
      <c r="F92" s="3">
        <v>3053.53</v>
      </c>
    </row>
    <row r="93" spans="2:6" x14ac:dyDescent="0.25">
      <c r="B93" s="159"/>
      <c r="C93" s="2" t="s">
        <v>16</v>
      </c>
      <c r="D93" s="3">
        <v>3713.36</v>
      </c>
      <c r="E93" s="3">
        <v>3145.14</v>
      </c>
      <c r="F93" s="3">
        <v>3145.14</v>
      </c>
    </row>
    <row r="94" spans="2:6" x14ac:dyDescent="0.25">
      <c r="B94" s="159"/>
      <c r="C94" s="2" t="s">
        <v>17</v>
      </c>
      <c r="D94" s="3">
        <v>3824.76</v>
      </c>
      <c r="E94" s="3">
        <v>3239.48</v>
      </c>
      <c r="F94" s="3">
        <v>3239.48</v>
      </c>
    </row>
    <row r="95" spans="2:6" x14ac:dyDescent="0.25">
      <c r="B95" s="159"/>
      <c r="C95" s="2" t="s">
        <v>18</v>
      </c>
      <c r="D95" s="3">
        <v>3939.51</v>
      </c>
      <c r="E95" s="3">
        <v>3336.67</v>
      </c>
      <c r="F95" s="3">
        <v>3336.67</v>
      </c>
    </row>
    <row r="96" spans="2:6" x14ac:dyDescent="0.25">
      <c r="B96" s="159"/>
      <c r="C96" s="2" t="s">
        <v>19</v>
      </c>
      <c r="D96" s="3">
        <v>4057.7</v>
      </c>
      <c r="E96" s="3">
        <v>3436.77</v>
      </c>
      <c r="F96" s="3">
        <v>3436.77</v>
      </c>
    </row>
    <row r="97" spans="2:6" x14ac:dyDescent="0.25">
      <c r="B97" s="159"/>
      <c r="C97" s="2" t="s">
        <v>20</v>
      </c>
      <c r="D97" s="3">
        <v>4179.43</v>
      </c>
      <c r="E97" s="3">
        <v>3539.87</v>
      </c>
      <c r="F97" s="3">
        <v>3539.87</v>
      </c>
    </row>
    <row r="98" spans="2:6" x14ac:dyDescent="0.25">
      <c r="B98" s="159" t="s">
        <v>22</v>
      </c>
      <c r="C98" s="2" t="s">
        <v>15</v>
      </c>
      <c r="D98" s="3">
        <v>4388.3999999999996</v>
      </c>
      <c r="E98" s="3">
        <v>3716.87</v>
      </c>
      <c r="F98" s="3">
        <v>3716.87</v>
      </c>
    </row>
    <row r="99" spans="2:6" x14ac:dyDescent="0.25">
      <c r="B99" s="159"/>
      <c r="C99" s="2" t="s">
        <v>16</v>
      </c>
      <c r="D99" s="3">
        <v>4520.05</v>
      </c>
      <c r="E99" s="3">
        <v>3828.37</v>
      </c>
      <c r="F99" s="3">
        <v>3828.37</v>
      </c>
    </row>
    <row r="100" spans="2:6" x14ac:dyDescent="0.25">
      <c r="B100" s="159"/>
      <c r="C100" s="2" t="s">
        <v>17</v>
      </c>
      <c r="D100" s="3">
        <v>4655.6499999999996</v>
      </c>
      <c r="E100" s="3">
        <v>3943.22</v>
      </c>
      <c r="F100" s="3">
        <v>3943.22</v>
      </c>
    </row>
    <row r="101" spans="2:6" x14ac:dyDescent="0.25">
      <c r="B101" s="159"/>
      <c r="C101" s="2" t="s">
        <v>18</v>
      </c>
      <c r="D101" s="3">
        <v>4795.32</v>
      </c>
      <c r="E101" s="3">
        <v>4061.52</v>
      </c>
      <c r="F101" s="3">
        <v>4061.52</v>
      </c>
    </row>
    <row r="102" spans="2:6" x14ac:dyDescent="0.25">
      <c r="B102" s="159"/>
      <c r="C102" s="2" t="s">
        <v>19</v>
      </c>
      <c r="D102" s="3">
        <v>4939.1899999999996</v>
      </c>
      <c r="E102" s="3">
        <v>4183.37</v>
      </c>
      <c r="F102" s="3">
        <v>4183.37</v>
      </c>
    </row>
    <row r="103" spans="2:6" x14ac:dyDescent="0.25">
      <c r="B103" s="159"/>
      <c r="C103" s="2" t="s">
        <v>20</v>
      </c>
      <c r="D103" s="3">
        <v>5087.3599999999997</v>
      </c>
      <c r="E103" s="3">
        <v>4308.88</v>
      </c>
      <c r="F103" s="3">
        <v>4308.88</v>
      </c>
    </row>
    <row r="106" spans="2:6" x14ac:dyDescent="0.25">
      <c r="B106" t="s">
        <v>34</v>
      </c>
    </row>
    <row r="107" spans="2:6" x14ac:dyDescent="0.25">
      <c r="B107" t="s">
        <v>35</v>
      </c>
    </row>
    <row r="109" spans="2:6" x14ac:dyDescent="0.25">
      <c r="B109" s="2" t="s">
        <v>36</v>
      </c>
      <c r="C109" s="2" t="s">
        <v>37</v>
      </c>
      <c r="D109" s="2" t="s">
        <v>129</v>
      </c>
    </row>
    <row r="110" spans="2:6" x14ac:dyDescent="0.25">
      <c r="B110" s="2" t="s">
        <v>38</v>
      </c>
      <c r="C110" s="3">
        <v>3145.16</v>
      </c>
      <c r="D110" s="16">
        <v>1572.58</v>
      </c>
      <c r="F110" s="15"/>
    </row>
    <row r="111" spans="2:6" x14ac:dyDescent="0.25">
      <c r="B111" s="2" t="s">
        <v>39</v>
      </c>
      <c r="C111" s="3">
        <v>5084.43</v>
      </c>
      <c r="D111" s="16">
        <v>2542.21</v>
      </c>
      <c r="F111" s="15"/>
    </row>
    <row r="112" spans="2:6" x14ac:dyDescent="0.25">
      <c r="B112" s="2" t="s">
        <v>40</v>
      </c>
      <c r="C112" s="3">
        <v>6318.52</v>
      </c>
      <c r="D112" s="16">
        <v>3159.26</v>
      </c>
      <c r="F112" s="15"/>
    </row>
    <row r="113" spans="2:19" x14ac:dyDescent="0.25">
      <c r="B113" s="2" t="s">
        <v>41</v>
      </c>
      <c r="C113" s="3">
        <v>7200</v>
      </c>
      <c r="D113" s="16">
        <v>3600</v>
      </c>
      <c r="F113" s="15"/>
    </row>
    <row r="114" spans="2:19" x14ac:dyDescent="0.25">
      <c r="B114" s="2" t="s">
        <v>42</v>
      </c>
      <c r="C114" s="3">
        <v>10725.95</v>
      </c>
      <c r="D114" s="16">
        <v>5362.97</v>
      </c>
      <c r="F114" s="15"/>
    </row>
    <row r="115" spans="2:19" x14ac:dyDescent="0.25">
      <c r="B115" s="2" t="s">
        <v>43</v>
      </c>
      <c r="C115" s="3">
        <v>12488.91</v>
      </c>
      <c r="D115" s="16">
        <v>6244.45</v>
      </c>
      <c r="F115" s="15"/>
    </row>
    <row r="116" spans="2:19" x14ac:dyDescent="0.25">
      <c r="B116" s="2" t="s">
        <v>44</v>
      </c>
      <c r="C116" s="3">
        <v>16266.98</v>
      </c>
      <c r="D116" s="16">
        <v>8133.49</v>
      </c>
      <c r="F116" s="15"/>
    </row>
    <row r="117" spans="2:19" x14ac:dyDescent="0.25">
      <c r="B117" s="2" t="s">
        <v>45</v>
      </c>
      <c r="C117" s="3">
        <v>23752.36</v>
      </c>
      <c r="D117" s="16">
        <v>11876.18</v>
      </c>
      <c r="F117" s="15"/>
    </row>
    <row r="119" spans="2:19" x14ac:dyDescent="0.25">
      <c r="B119" t="s">
        <v>46</v>
      </c>
    </row>
    <row r="120" spans="2:19" x14ac:dyDescent="0.25">
      <c r="B120" t="s">
        <v>47</v>
      </c>
    </row>
    <row r="122" spans="2:19" x14ac:dyDescent="0.25">
      <c r="B122" s="2" t="s">
        <v>36</v>
      </c>
      <c r="C122" s="2" t="s">
        <v>37</v>
      </c>
    </row>
    <row r="123" spans="2:19" x14ac:dyDescent="0.25">
      <c r="B123" s="2" t="s">
        <v>48</v>
      </c>
      <c r="C123" s="14">
        <v>3600</v>
      </c>
    </row>
    <row r="125" spans="2:19" ht="30" x14ac:dyDescent="0.25">
      <c r="B125" s="13" t="s">
        <v>49</v>
      </c>
      <c r="C125" s="13"/>
      <c r="D125" s="13"/>
      <c r="E125" s="13"/>
      <c r="F125" s="13"/>
    </row>
    <row r="126" spans="2:19" ht="90" customHeight="1" x14ac:dyDescent="0.25">
      <c r="B126" s="154" t="s">
        <v>50</v>
      </c>
      <c r="C126" s="154"/>
      <c r="D126" s="154" t="s">
        <v>51</v>
      </c>
      <c r="E126" s="154"/>
      <c r="F126" s="154"/>
      <c r="G126" s="154"/>
      <c r="H126" s="154" t="s">
        <v>52</v>
      </c>
      <c r="I126" s="154"/>
      <c r="J126" s="154"/>
      <c r="K126" s="154" t="s">
        <v>53</v>
      </c>
      <c r="L126" s="154"/>
      <c r="M126" s="154"/>
      <c r="N126" s="154"/>
      <c r="O126" s="22" t="s">
        <v>130</v>
      </c>
      <c r="P126" s="22" t="s">
        <v>131</v>
      </c>
      <c r="Q126" s="21" t="s">
        <v>132</v>
      </c>
      <c r="R126" s="22" t="s">
        <v>133</v>
      </c>
      <c r="S126" s="55" t="s">
        <v>134</v>
      </c>
    </row>
    <row r="127" spans="2:19" ht="90" customHeight="1" x14ac:dyDescent="0.25">
      <c r="B127" s="154" t="s">
        <v>65</v>
      </c>
      <c r="C127" s="154"/>
      <c r="D127" s="154" t="s">
        <v>66</v>
      </c>
      <c r="E127" s="154"/>
      <c r="F127" s="154"/>
      <c r="G127" s="154"/>
      <c r="H127" s="154" t="s">
        <v>67</v>
      </c>
      <c r="I127" s="154"/>
      <c r="J127" s="154"/>
      <c r="K127" s="154" t="s">
        <v>68</v>
      </c>
      <c r="L127" s="154"/>
      <c r="M127" s="154"/>
      <c r="N127" s="154"/>
    </row>
    <row r="128" spans="2:19" ht="90" customHeight="1" x14ac:dyDescent="0.25">
      <c r="B128" s="154" t="s">
        <v>69</v>
      </c>
      <c r="C128" s="154"/>
      <c r="D128" s="154" t="s">
        <v>70</v>
      </c>
      <c r="E128" s="154"/>
      <c r="F128" s="154"/>
      <c r="G128" s="154"/>
      <c r="H128" s="154" t="s">
        <v>67</v>
      </c>
      <c r="I128" s="154"/>
      <c r="J128" s="154"/>
      <c r="K128" s="154" t="s">
        <v>68</v>
      </c>
      <c r="L128" s="154"/>
      <c r="M128" s="154"/>
      <c r="N128" s="154"/>
    </row>
    <row r="129" spans="2:15" ht="90" customHeight="1" x14ac:dyDescent="0.25">
      <c r="B129" s="154" t="s">
        <v>71</v>
      </c>
      <c r="C129" s="154"/>
      <c r="D129" s="154" t="s">
        <v>72</v>
      </c>
      <c r="E129" s="154"/>
      <c r="F129" s="154"/>
      <c r="G129" s="154"/>
      <c r="H129" s="184" t="s">
        <v>135</v>
      </c>
      <c r="I129" s="184"/>
      <c r="J129" s="184"/>
      <c r="K129" s="154" t="s">
        <v>74</v>
      </c>
      <c r="L129" s="154"/>
      <c r="M129" s="154"/>
      <c r="N129" s="154"/>
    </row>
    <row r="130" spans="2:15" ht="90" customHeight="1" x14ac:dyDescent="0.25">
      <c r="B130" s="154" t="s">
        <v>75</v>
      </c>
      <c r="C130" s="154"/>
      <c r="D130" s="154" t="s">
        <v>76</v>
      </c>
      <c r="E130" s="154"/>
      <c r="F130" s="154"/>
      <c r="G130" s="154"/>
      <c r="H130" s="184" t="s">
        <v>135</v>
      </c>
      <c r="I130" s="184"/>
      <c r="J130" s="184"/>
      <c r="K130" s="154" t="s">
        <v>77</v>
      </c>
      <c r="L130" s="154"/>
      <c r="M130" s="154"/>
      <c r="N130" s="154"/>
    </row>
    <row r="131" spans="2:15" ht="90" customHeight="1" x14ac:dyDescent="0.25">
      <c r="B131" s="154" t="s">
        <v>78</v>
      </c>
      <c r="C131" s="154"/>
      <c r="D131" s="154" t="s">
        <v>79</v>
      </c>
      <c r="E131" s="154"/>
      <c r="F131" s="154"/>
      <c r="G131" s="154"/>
      <c r="H131" s="185">
        <v>1411.28</v>
      </c>
      <c r="I131" s="185"/>
      <c r="J131" s="185"/>
      <c r="K131" s="154" t="s">
        <v>80</v>
      </c>
      <c r="L131" s="154"/>
      <c r="M131" s="154"/>
      <c r="N131" s="154"/>
      <c r="O131" s="54"/>
    </row>
    <row r="132" spans="2:15" ht="90" customHeight="1" x14ac:dyDescent="0.25">
      <c r="B132" s="154" t="s">
        <v>81</v>
      </c>
      <c r="C132" s="154"/>
      <c r="D132" s="154" t="s">
        <v>82</v>
      </c>
      <c r="E132" s="154"/>
      <c r="F132" s="154"/>
      <c r="G132" s="154"/>
      <c r="H132" s="185">
        <v>1411.28</v>
      </c>
      <c r="I132" s="185"/>
      <c r="J132" s="185"/>
      <c r="K132" s="154" t="s">
        <v>83</v>
      </c>
      <c r="L132" s="154"/>
      <c r="M132" s="154"/>
      <c r="N132" s="154"/>
    </row>
    <row r="133" spans="2:15" ht="90" customHeight="1" x14ac:dyDescent="0.25">
      <c r="B133" s="154" t="s">
        <v>84</v>
      </c>
      <c r="C133" s="154"/>
      <c r="D133" s="154" t="s">
        <v>85</v>
      </c>
      <c r="E133" s="154"/>
      <c r="F133" s="154"/>
      <c r="G133" s="154"/>
      <c r="H133" s="184" t="s">
        <v>136</v>
      </c>
      <c r="I133" s="184"/>
      <c r="J133" s="184"/>
      <c r="K133" s="154" t="s">
        <v>87</v>
      </c>
      <c r="L133" s="154"/>
      <c r="M133" s="154"/>
      <c r="N133" s="154"/>
    </row>
    <row r="136" spans="2:15" x14ac:dyDescent="0.25">
      <c r="B136" t="s">
        <v>88</v>
      </c>
    </row>
    <row r="138" spans="2:15" x14ac:dyDescent="0.25">
      <c r="B138" s="65"/>
      <c r="C138" s="66">
        <v>2020</v>
      </c>
      <c r="D138" s="66">
        <v>2021</v>
      </c>
      <c r="E138" s="67">
        <v>2022</v>
      </c>
      <c r="F138" s="68"/>
      <c r="G138" s="68"/>
      <c r="H138" s="69"/>
    </row>
    <row r="139" spans="2:15" x14ac:dyDescent="0.25">
      <c r="B139" s="70"/>
      <c r="C139" s="71" t="s">
        <v>89</v>
      </c>
      <c r="D139" s="71" t="s">
        <v>89</v>
      </c>
      <c r="E139" s="71" t="s">
        <v>90</v>
      </c>
      <c r="F139" s="72" t="s">
        <v>91</v>
      </c>
      <c r="G139" s="72" t="s">
        <v>92</v>
      </c>
      <c r="H139" s="72" t="s">
        <v>93</v>
      </c>
    </row>
    <row r="140" spans="2:15" x14ac:dyDescent="0.25">
      <c r="B140" s="73" t="s">
        <v>94</v>
      </c>
      <c r="C140" s="74">
        <v>2250</v>
      </c>
      <c r="D140" s="74">
        <v>3000</v>
      </c>
      <c r="E140" s="74">
        <v>4071</v>
      </c>
      <c r="F140" s="74">
        <v>407.1</v>
      </c>
      <c r="G140" s="74">
        <v>1221.3</v>
      </c>
      <c r="H140" s="74">
        <v>2442.6</v>
      </c>
      <c r="I140" s="56"/>
    </row>
    <row r="141" spans="2:15" x14ac:dyDescent="0.25">
      <c r="B141" s="73" t="s">
        <v>95</v>
      </c>
      <c r="C141" s="74">
        <v>2166.75</v>
      </c>
      <c r="D141" s="74">
        <v>2889</v>
      </c>
      <c r="E141" s="74">
        <v>3920.37</v>
      </c>
      <c r="F141" s="74">
        <v>392.04</v>
      </c>
      <c r="G141" s="74">
        <v>1176.1199999999999</v>
      </c>
      <c r="H141" s="74">
        <v>2352.21</v>
      </c>
      <c r="I141" s="56"/>
    </row>
    <row r="142" spans="2:15" x14ac:dyDescent="0.25">
      <c r="B142" s="73" t="s">
        <v>96</v>
      </c>
      <c r="C142" s="74">
        <v>1166.6300000000001</v>
      </c>
      <c r="D142" s="74">
        <v>1555.5</v>
      </c>
      <c r="E142" s="74">
        <v>2110.8200000000002</v>
      </c>
      <c r="F142" s="74">
        <v>211.08</v>
      </c>
      <c r="G142" s="74">
        <v>633.24</v>
      </c>
      <c r="H142" s="74">
        <v>1266.5</v>
      </c>
      <c r="I142" s="56"/>
    </row>
    <row r="143" spans="2:15" x14ac:dyDescent="0.25">
      <c r="B143" s="73" t="s">
        <v>97</v>
      </c>
      <c r="C143" s="74">
        <v>1833.3</v>
      </c>
      <c r="D143" s="74">
        <v>2444.4</v>
      </c>
      <c r="E143" s="74">
        <v>3317.05</v>
      </c>
      <c r="F143" s="74">
        <v>331.71</v>
      </c>
      <c r="G143" s="74">
        <v>995.12</v>
      </c>
      <c r="H143" s="74">
        <v>1990.22</v>
      </c>
      <c r="I143" s="56"/>
    </row>
    <row r="144" spans="2:15" x14ac:dyDescent="0.25">
      <c r="B144" s="73" t="s">
        <v>98</v>
      </c>
      <c r="C144" s="74">
        <v>1750.05</v>
      </c>
      <c r="D144" s="74">
        <v>2333.4</v>
      </c>
      <c r="E144" s="74">
        <v>3166.42</v>
      </c>
      <c r="F144" s="74">
        <v>316.64999999999998</v>
      </c>
      <c r="G144" s="74">
        <v>949.93</v>
      </c>
      <c r="H144" s="74">
        <v>1899.84</v>
      </c>
      <c r="I144" s="56"/>
    </row>
    <row r="145" spans="2:9" x14ac:dyDescent="0.25">
      <c r="B145" s="73" t="s">
        <v>99</v>
      </c>
      <c r="C145" s="74">
        <v>1750.05</v>
      </c>
      <c r="D145" s="74">
        <v>2333.4</v>
      </c>
      <c r="E145" s="74">
        <v>3166.42</v>
      </c>
      <c r="F145" s="74">
        <v>316.64999999999998</v>
      </c>
      <c r="G145" s="74">
        <v>949.93</v>
      </c>
      <c r="H145" s="74">
        <v>1899.84</v>
      </c>
      <c r="I145" s="56"/>
    </row>
    <row r="146" spans="2:9" x14ac:dyDescent="0.25">
      <c r="B146" s="73" t="s">
        <v>100</v>
      </c>
      <c r="C146" s="74">
        <v>1166.6300000000001</v>
      </c>
      <c r="D146" s="74">
        <v>1555.5</v>
      </c>
      <c r="E146" s="74">
        <v>2110.8200000000002</v>
      </c>
      <c r="F146" s="74">
        <v>211.08</v>
      </c>
      <c r="G146" s="74">
        <v>633.24</v>
      </c>
      <c r="H146" s="74">
        <v>1266.5</v>
      </c>
      <c r="I146" s="56"/>
    </row>
    <row r="147" spans="2:9" x14ac:dyDescent="0.25">
      <c r="B147" s="73" t="s">
        <v>137</v>
      </c>
      <c r="C147" s="74">
        <v>833.5</v>
      </c>
      <c r="D147" s="74">
        <v>1111.2</v>
      </c>
      <c r="E147" s="74">
        <v>1507.9</v>
      </c>
      <c r="F147" s="74">
        <v>150.79</v>
      </c>
      <c r="G147" s="74">
        <v>452.37</v>
      </c>
      <c r="H147" s="74">
        <v>904.74</v>
      </c>
      <c r="I147" s="56"/>
    </row>
    <row r="152" spans="2:9" x14ac:dyDescent="0.25">
      <c r="B152" t="s">
        <v>102</v>
      </c>
    </row>
    <row r="153" spans="2:9" x14ac:dyDescent="0.25">
      <c r="B153" s="75" t="s">
        <v>103</v>
      </c>
      <c r="C153" s="75" t="s">
        <v>104</v>
      </c>
      <c r="D153" s="75" t="s">
        <v>105</v>
      </c>
      <c r="E153" s="188" t="s">
        <v>106</v>
      </c>
      <c r="F153" s="188"/>
      <c r="G153" s="188"/>
    </row>
    <row r="154" spans="2:9" x14ac:dyDescent="0.25">
      <c r="B154" s="75"/>
      <c r="C154" s="75"/>
      <c r="D154" s="75"/>
      <c r="E154" s="60" t="s">
        <v>107</v>
      </c>
      <c r="F154" s="60" t="s">
        <v>108</v>
      </c>
      <c r="G154" s="75" t="s">
        <v>109</v>
      </c>
    </row>
    <row r="155" spans="2:9" x14ac:dyDescent="0.25">
      <c r="B155" s="186" t="s">
        <v>94</v>
      </c>
      <c r="C155" s="183" t="s">
        <v>14</v>
      </c>
      <c r="D155" s="77" t="s">
        <v>15</v>
      </c>
      <c r="E155" s="78">
        <v>322.58999999999997</v>
      </c>
      <c r="F155" s="79">
        <v>645.17999999999995</v>
      </c>
      <c r="G155" s="78">
        <v>967.77</v>
      </c>
    </row>
    <row r="156" spans="2:9" x14ac:dyDescent="0.25">
      <c r="B156" s="186"/>
      <c r="C156" s="183"/>
      <c r="D156" s="77" t="s">
        <v>16</v>
      </c>
      <c r="E156" s="78">
        <v>329.05</v>
      </c>
      <c r="F156" s="79">
        <v>658.08</v>
      </c>
      <c r="G156" s="78">
        <v>987.13</v>
      </c>
    </row>
    <row r="157" spans="2:9" x14ac:dyDescent="0.25">
      <c r="B157" s="186"/>
      <c r="C157" s="183"/>
      <c r="D157" s="77" t="s">
        <v>17</v>
      </c>
      <c r="E157" s="78">
        <v>335.62</v>
      </c>
      <c r="F157" s="79">
        <v>671.25</v>
      </c>
      <c r="G157" s="78">
        <v>1006.87</v>
      </c>
    </row>
    <row r="158" spans="2:9" x14ac:dyDescent="0.25">
      <c r="B158" s="186"/>
      <c r="C158" s="183"/>
      <c r="D158" s="77" t="s">
        <v>18</v>
      </c>
      <c r="E158" s="78">
        <v>342.33</v>
      </c>
      <c r="F158" s="79">
        <v>684.67</v>
      </c>
      <c r="G158" s="78">
        <v>1027</v>
      </c>
    </row>
    <row r="159" spans="2:9" x14ac:dyDescent="0.25">
      <c r="B159" s="186"/>
      <c r="C159" s="183"/>
      <c r="D159" s="77" t="s">
        <v>19</v>
      </c>
      <c r="E159" s="78">
        <v>349.18</v>
      </c>
      <c r="F159" s="79">
        <v>698.37</v>
      </c>
      <c r="G159" s="78">
        <v>1047.54</v>
      </c>
    </row>
    <row r="160" spans="2:9" x14ac:dyDescent="0.25">
      <c r="B160" s="186"/>
      <c r="C160" s="183"/>
      <c r="D160" s="77" t="s">
        <v>20</v>
      </c>
      <c r="E160" s="78">
        <v>356.16</v>
      </c>
      <c r="F160" s="79">
        <v>712.33</v>
      </c>
      <c r="G160" s="78">
        <v>1068.49</v>
      </c>
    </row>
    <row r="161" spans="2:8" x14ac:dyDescent="0.25">
      <c r="B161" s="186" t="s">
        <v>110</v>
      </c>
      <c r="C161" s="183" t="s">
        <v>21</v>
      </c>
      <c r="D161" s="77" t="s">
        <v>15</v>
      </c>
      <c r="E161" s="78">
        <v>363.29</v>
      </c>
      <c r="F161" s="79">
        <v>726.58</v>
      </c>
      <c r="G161" s="80">
        <v>1089.8699999999999</v>
      </c>
    </row>
    <row r="162" spans="2:8" x14ac:dyDescent="0.25">
      <c r="B162" s="186"/>
      <c r="C162" s="183"/>
      <c r="D162" s="77" t="s">
        <v>16</v>
      </c>
      <c r="E162" s="78">
        <v>370.56</v>
      </c>
      <c r="F162" s="79">
        <v>741.11</v>
      </c>
      <c r="G162" s="80">
        <v>1111.67</v>
      </c>
    </row>
    <row r="163" spans="2:8" x14ac:dyDescent="0.25">
      <c r="B163" s="186"/>
      <c r="C163" s="183"/>
      <c r="D163" s="77" t="s">
        <v>17</v>
      </c>
      <c r="E163" s="78">
        <v>377.96</v>
      </c>
      <c r="F163" s="79">
        <v>755.94</v>
      </c>
      <c r="G163" s="80">
        <v>1133.9000000000001</v>
      </c>
    </row>
    <row r="164" spans="2:8" x14ac:dyDescent="0.25">
      <c r="B164" s="186"/>
      <c r="C164" s="183"/>
      <c r="D164" s="77" t="s">
        <v>18</v>
      </c>
      <c r="E164" s="78">
        <v>385.53</v>
      </c>
      <c r="F164" s="79">
        <v>771.05</v>
      </c>
      <c r="G164" s="80">
        <v>1156.58</v>
      </c>
    </row>
    <row r="165" spans="2:8" x14ac:dyDescent="0.25">
      <c r="B165" s="186"/>
      <c r="C165" s="183"/>
      <c r="D165" s="77" t="s">
        <v>19</v>
      </c>
      <c r="E165" s="78">
        <v>393.24</v>
      </c>
      <c r="F165" s="79">
        <v>786.47</v>
      </c>
      <c r="G165" s="80">
        <v>1179.71</v>
      </c>
    </row>
    <row r="166" spans="2:8" x14ac:dyDescent="0.25">
      <c r="B166" s="186"/>
      <c r="C166" s="183"/>
      <c r="D166" s="77" t="s">
        <v>20</v>
      </c>
      <c r="E166" s="78">
        <v>401.1</v>
      </c>
      <c r="F166" s="79">
        <v>802.2</v>
      </c>
      <c r="G166" s="80">
        <v>1203.3</v>
      </c>
    </row>
    <row r="167" spans="2:8" x14ac:dyDescent="0.25">
      <c r="B167" s="186" t="s">
        <v>111</v>
      </c>
      <c r="C167" s="186" t="s">
        <v>112</v>
      </c>
      <c r="D167" s="77" t="s">
        <v>15</v>
      </c>
      <c r="E167" s="78">
        <v>409.12</v>
      </c>
      <c r="F167" s="79">
        <v>818.24</v>
      </c>
      <c r="G167" s="80">
        <v>1227.3599999999999</v>
      </c>
    </row>
    <row r="168" spans="2:8" x14ac:dyDescent="0.25">
      <c r="B168" s="186"/>
      <c r="C168" s="186"/>
      <c r="D168" s="77" t="s">
        <v>16</v>
      </c>
      <c r="E168" s="78">
        <v>417.3</v>
      </c>
      <c r="F168" s="79">
        <v>834.61</v>
      </c>
      <c r="G168" s="80">
        <v>1251.9100000000001</v>
      </c>
    </row>
    <row r="169" spans="2:8" x14ac:dyDescent="0.25">
      <c r="B169" s="186"/>
      <c r="C169" s="186"/>
      <c r="D169" s="77" t="s">
        <v>17</v>
      </c>
      <c r="E169" s="78">
        <v>425.65</v>
      </c>
      <c r="F169" s="79">
        <v>851.29</v>
      </c>
      <c r="G169" s="80">
        <v>1276.95</v>
      </c>
    </row>
    <row r="170" spans="2:8" x14ac:dyDescent="0.25">
      <c r="B170" s="186"/>
      <c r="C170" s="186"/>
      <c r="D170" s="77" t="s">
        <v>18</v>
      </c>
      <c r="E170" s="78">
        <v>434.16</v>
      </c>
      <c r="F170" s="79">
        <v>868.33</v>
      </c>
      <c r="G170" s="80">
        <v>1302.49</v>
      </c>
    </row>
    <row r="171" spans="2:8" x14ac:dyDescent="0.25">
      <c r="B171" s="186"/>
      <c r="C171" s="186"/>
      <c r="D171" s="77" t="s">
        <v>19</v>
      </c>
      <c r="E171" s="78">
        <v>442.84</v>
      </c>
      <c r="F171" s="79">
        <v>885.69</v>
      </c>
      <c r="G171" s="80">
        <v>1328.54</v>
      </c>
    </row>
    <row r="172" spans="2:8" x14ac:dyDescent="0.25">
      <c r="B172" s="186"/>
      <c r="C172" s="186"/>
      <c r="D172" s="77" t="s">
        <v>20</v>
      </c>
      <c r="E172" s="78">
        <v>451.7</v>
      </c>
      <c r="F172" s="79">
        <v>903.4</v>
      </c>
      <c r="G172" s="80">
        <v>1355.11</v>
      </c>
    </row>
    <row r="173" spans="2:8" x14ac:dyDescent="0.25">
      <c r="C173" s="81"/>
      <c r="D173" s="81"/>
      <c r="E173" s="81"/>
      <c r="F173" s="81"/>
      <c r="G173" s="81"/>
    </row>
    <row r="174" spans="2:8" x14ac:dyDescent="0.25">
      <c r="C174" s="81"/>
      <c r="D174" s="81"/>
      <c r="E174" s="81"/>
      <c r="F174" s="81"/>
      <c r="G174" s="81"/>
      <c r="H174" s="81"/>
    </row>
    <row r="175" spans="2:8" x14ac:dyDescent="0.25">
      <c r="B175" t="s">
        <v>113</v>
      </c>
      <c r="C175" s="81"/>
      <c r="D175" s="81"/>
      <c r="E175" s="81"/>
      <c r="F175" s="81"/>
      <c r="G175" s="81"/>
      <c r="H175" s="81"/>
    </row>
    <row r="176" spans="2:8" x14ac:dyDescent="0.25">
      <c r="B176" s="82"/>
      <c r="C176" s="81"/>
      <c r="D176" s="81"/>
      <c r="E176" s="81"/>
      <c r="F176" s="81"/>
      <c r="G176" s="81"/>
      <c r="H176" s="81"/>
    </row>
    <row r="177" spans="2:8" x14ac:dyDescent="0.25">
      <c r="B177" s="159" t="s">
        <v>114</v>
      </c>
      <c r="C177" s="159"/>
      <c r="D177" s="159"/>
      <c r="E177" s="159"/>
      <c r="F177" s="159"/>
      <c r="G177" s="159"/>
      <c r="H177" s="159"/>
    </row>
    <row r="178" spans="2:8" x14ac:dyDescent="0.25">
      <c r="B178" s="186" t="s">
        <v>115</v>
      </c>
      <c r="C178" s="183" t="s">
        <v>116</v>
      </c>
      <c r="D178" s="183" t="s">
        <v>117</v>
      </c>
      <c r="E178" s="187" t="s">
        <v>106</v>
      </c>
      <c r="F178" s="187"/>
      <c r="G178" s="187"/>
      <c r="H178" s="187"/>
    </row>
    <row r="179" spans="2:8" ht="45" x14ac:dyDescent="0.25">
      <c r="B179" s="186"/>
      <c r="C179" s="183"/>
      <c r="D179" s="183"/>
      <c r="E179" s="58" t="s">
        <v>118</v>
      </c>
      <c r="F179" s="58" t="s">
        <v>107</v>
      </c>
      <c r="G179" s="58" t="s">
        <v>108</v>
      </c>
      <c r="H179" s="58" t="s">
        <v>109</v>
      </c>
    </row>
    <row r="180" spans="2:8" x14ac:dyDescent="0.25">
      <c r="B180" s="186" t="s">
        <v>119</v>
      </c>
      <c r="C180" s="190" t="s">
        <v>14</v>
      </c>
      <c r="D180" s="76" t="s">
        <v>15</v>
      </c>
      <c r="E180" s="83">
        <v>171.33</v>
      </c>
      <c r="F180" s="78">
        <v>171.33</v>
      </c>
      <c r="G180" s="78">
        <v>342.66</v>
      </c>
      <c r="H180" s="78">
        <v>513.99</v>
      </c>
    </row>
    <row r="181" spans="2:8" x14ac:dyDescent="0.25">
      <c r="B181" s="186"/>
      <c r="C181" s="190"/>
      <c r="D181" s="76" t="s">
        <v>16</v>
      </c>
      <c r="E181" s="83">
        <v>174.76</v>
      </c>
      <c r="F181" s="78">
        <v>174.76</v>
      </c>
      <c r="G181" s="78">
        <v>349.52</v>
      </c>
      <c r="H181" s="78">
        <v>524.28</v>
      </c>
    </row>
    <row r="182" spans="2:8" x14ac:dyDescent="0.25">
      <c r="B182" s="186"/>
      <c r="C182" s="190"/>
      <c r="D182" s="76" t="s">
        <v>17</v>
      </c>
      <c r="E182" s="83">
        <v>178.26</v>
      </c>
      <c r="F182" s="78">
        <v>178.26</v>
      </c>
      <c r="G182" s="78">
        <v>356.51</v>
      </c>
      <c r="H182" s="78">
        <v>534.77</v>
      </c>
    </row>
    <row r="183" spans="2:8" x14ac:dyDescent="0.25">
      <c r="B183" s="186"/>
      <c r="C183" s="190"/>
      <c r="D183" s="76" t="s">
        <v>18</v>
      </c>
      <c r="E183" s="83">
        <v>181.82</v>
      </c>
      <c r="F183" s="78">
        <v>181.82</v>
      </c>
      <c r="G183" s="78">
        <v>363.63</v>
      </c>
      <c r="H183" s="78">
        <v>545.45000000000005</v>
      </c>
    </row>
    <row r="184" spans="2:8" x14ac:dyDescent="0.25">
      <c r="B184" s="186"/>
      <c r="C184" s="190"/>
      <c r="D184" s="76" t="s">
        <v>19</v>
      </c>
      <c r="E184" s="83">
        <v>185.45</v>
      </c>
      <c r="F184" s="78">
        <v>185.45</v>
      </c>
      <c r="G184" s="78">
        <v>370.91</v>
      </c>
      <c r="H184" s="78">
        <v>556.36</v>
      </c>
    </row>
    <row r="185" spans="2:8" x14ac:dyDescent="0.25">
      <c r="B185" s="186"/>
      <c r="C185" s="190"/>
      <c r="D185" s="76" t="s">
        <v>20</v>
      </c>
      <c r="E185" s="83">
        <v>189.17</v>
      </c>
      <c r="F185" s="78">
        <v>189.17</v>
      </c>
      <c r="G185" s="78">
        <v>378.33</v>
      </c>
      <c r="H185" s="78">
        <v>567.5</v>
      </c>
    </row>
    <row r="186" spans="2:8" x14ac:dyDescent="0.25">
      <c r="B186" s="186"/>
      <c r="C186" s="190" t="s">
        <v>21</v>
      </c>
      <c r="D186" s="76" t="s">
        <v>15</v>
      </c>
      <c r="E186" s="83">
        <v>192.94</v>
      </c>
      <c r="F186" s="78">
        <v>192.94</v>
      </c>
      <c r="G186" s="78">
        <v>385.89</v>
      </c>
      <c r="H186" s="78">
        <v>578.83000000000004</v>
      </c>
    </row>
    <row r="187" spans="2:8" x14ac:dyDescent="0.25">
      <c r="B187" s="186"/>
      <c r="C187" s="190"/>
      <c r="D187" s="76" t="s">
        <v>16</v>
      </c>
      <c r="E187" s="83">
        <v>196.81</v>
      </c>
      <c r="F187" s="78">
        <v>196.81</v>
      </c>
      <c r="G187" s="78">
        <v>393.62</v>
      </c>
      <c r="H187" s="78">
        <v>590.42999999999995</v>
      </c>
    </row>
    <row r="188" spans="2:8" x14ac:dyDescent="0.25">
      <c r="B188" s="186"/>
      <c r="C188" s="190"/>
      <c r="D188" s="76" t="s">
        <v>17</v>
      </c>
      <c r="E188" s="83">
        <v>200.74</v>
      </c>
      <c r="F188" s="78">
        <v>200.74</v>
      </c>
      <c r="G188" s="78">
        <v>401.48</v>
      </c>
      <c r="H188" s="78">
        <v>602.21</v>
      </c>
    </row>
    <row r="189" spans="2:8" x14ac:dyDescent="0.25">
      <c r="B189" s="186"/>
      <c r="C189" s="190"/>
      <c r="D189" s="76" t="s">
        <v>18</v>
      </c>
      <c r="E189" s="83">
        <v>204.76</v>
      </c>
      <c r="F189" s="78">
        <v>204.76</v>
      </c>
      <c r="G189" s="78">
        <v>409.51</v>
      </c>
      <c r="H189" s="78">
        <v>614.27</v>
      </c>
    </row>
    <row r="190" spans="2:8" x14ac:dyDescent="0.25">
      <c r="B190" s="186"/>
      <c r="C190" s="190"/>
      <c r="D190" s="76" t="s">
        <v>19</v>
      </c>
      <c r="E190" s="83">
        <v>208.85</v>
      </c>
      <c r="F190" s="78">
        <v>208.85</v>
      </c>
      <c r="G190" s="84">
        <v>417.7</v>
      </c>
      <c r="H190" s="78">
        <v>626.54</v>
      </c>
    </row>
    <row r="191" spans="2:8" x14ac:dyDescent="0.25">
      <c r="B191" s="186"/>
      <c r="C191" s="190"/>
      <c r="D191" s="76" t="s">
        <v>20</v>
      </c>
      <c r="E191" s="83">
        <v>213.03</v>
      </c>
      <c r="F191" s="78">
        <v>213.03</v>
      </c>
      <c r="G191" s="84">
        <v>426.05</v>
      </c>
      <c r="H191" s="78">
        <v>639.08000000000004</v>
      </c>
    </row>
    <row r="192" spans="2:8" x14ac:dyDescent="0.25">
      <c r="B192" s="186"/>
      <c r="C192" s="159" t="s">
        <v>112</v>
      </c>
      <c r="D192" s="76" t="s">
        <v>15</v>
      </c>
      <c r="E192" s="85">
        <v>217.28</v>
      </c>
      <c r="F192" s="86">
        <v>217.28</v>
      </c>
      <c r="G192" s="87">
        <v>434.57</v>
      </c>
      <c r="H192" s="78">
        <v>651.85</v>
      </c>
    </row>
    <row r="193" spans="2:8" x14ac:dyDescent="0.25">
      <c r="B193" s="186"/>
      <c r="C193" s="159"/>
      <c r="D193" s="76" t="s">
        <v>16</v>
      </c>
      <c r="E193" s="85">
        <v>221.64</v>
      </c>
      <c r="F193" s="86">
        <v>221.64</v>
      </c>
      <c r="G193" s="87">
        <v>443.27</v>
      </c>
      <c r="H193" s="78">
        <v>664.91</v>
      </c>
    </row>
    <row r="194" spans="2:8" x14ac:dyDescent="0.25">
      <c r="B194" s="186"/>
      <c r="C194" s="159"/>
      <c r="D194" s="76" t="s">
        <v>17</v>
      </c>
      <c r="E194" s="85">
        <v>226.07</v>
      </c>
      <c r="F194" s="86">
        <v>226.07</v>
      </c>
      <c r="G194" s="87">
        <v>452.13</v>
      </c>
      <c r="H194" s="78">
        <v>678.2</v>
      </c>
    </row>
    <row r="195" spans="2:8" x14ac:dyDescent="0.25">
      <c r="B195" s="186"/>
      <c r="C195" s="159"/>
      <c r="D195" s="76" t="s">
        <v>18</v>
      </c>
      <c r="E195" s="85">
        <v>230.59</v>
      </c>
      <c r="F195" s="86">
        <v>230.59</v>
      </c>
      <c r="G195" s="87">
        <v>461.18</v>
      </c>
      <c r="H195" s="78">
        <v>691.78</v>
      </c>
    </row>
    <row r="196" spans="2:8" x14ac:dyDescent="0.25">
      <c r="B196" s="186"/>
      <c r="C196" s="159"/>
      <c r="D196" s="76" t="s">
        <v>19</v>
      </c>
      <c r="E196" s="85">
        <v>235.2</v>
      </c>
      <c r="F196" s="86">
        <v>235.2</v>
      </c>
      <c r="G196" s="87">
        <v>470.4</v>
      </c>
      <c r="H196" s="78">
        <v>705.61</v>
      </c>
    </row>
    <row r="197" spans="2:8" x14ac:dyDescent="0.25">
      <c r="B197" s="189"/>
      <c r="C197" s="160"/>
      <c r="D197" s="88" t="s">
        <v>20</v>
      </c>
      <c r="E197" s="89">
        <v>239.91</v>
      </c>
      <c r="F197" s="90">
        <v>239.91</v>
      </c>
      <c r="G197" s="91">
        <v>479.81</v>
      </c>
      <c r="H197" s="92">
        <v>719.72</v>
      </c>
    </row>
    <row r="198" spans="2:8" x14ac:dyDescent="0.25">
      <c r="B198" s="186" t="s">
        <v>115</v>
      </c>
      <c r="C198" s="183" t="s">
        <v>116</v>
      </c>
      <c r="D198" s="183" t="s">
        <v>117</v>
      </c>
      <c r="E198" s="187" t="s">
        <v>106</v>
      </c>
      <c r="F198" s="187"/>
      <c r="G198" s="187"/>
      <c r="H198" s="187"/>
    </row>
    <row r="199" spans="2:8" ht="45" x14ac:dyDescent="0.25">
      <c r="B199" s="186"/>
      <c r="C199" s="183"/>
      <c r="D199" s="183"/>
      <c r="E199" s="58" t="s">
        <v>118</v>
      </c>
      <c r="F199" s="58" t="s">
        <v>107</v>
      </c>
      <c r="G199" s="58" t="s">
        <v>108</v>
      </c>
      <c r="H199" s="58" t="s">
        <v>109</v>
      </c>
    </row>
    <row r="200" spans="2:8" x14ac:dyDescent="0.25">
      <c r="B200" s="163" t="s">
        <v>120</v>
      </c>
      <c r="C200" s="146" t="s">
        <v>14</v>
      </c>
      <c r="D200" s="76" t="s">
        <v>15</v>
      </c>
      <c r="E200" s="78">
        <v>207.03</v>
      </c>
      <c r="F200" s="78">
        <v>207.03</v>
      </c>
      <c r="G200" s="78">
        <v>414.07</v>
      </c>
      <c r="H200" s="78">
        <v>621.1</v>
      </c>
    </row>
    <row r="201" spans="2:8" x14ac:dyDescent="0.25">
      <c r="B201" s="164"/>
      <c r="C201" s="146"/>
      <c r="D201" s="76" t="s">
        <v>16</v>
      </c>
      <c r="E201" s="78">
        <v>211.18</v>
      </c>
      <c r="F201" s="78">
        <v>211.18</v>
      </c>
      <c r="G201" s="78">
        <v>422.36</v>
      </c>
      <c r="H201" s="78">
        <v>633.54999999999995</v>
      </c>
    </row>
    <row r="202" spans="2:8" x14ac:dyDescent="0.25">
      <c r="B202" s="164"/>
      <c r="C202" s="146"/>
      <c r="D202" s="76" t="s">
        <v>17</v>
      </c>
      <c r="E202" s="78">
        <v>215.4</v>
      </c>
      <c r="F202" s="78">
        <v>215.4</v>
      </c>
      <c r="G202" s="78">
        <v>430.81</v>
      </c>
      <c r="H202" s="78">
        <v>646.21</v>
      </c>
    </row>
    <row r="203" spans="2:8" x14ac:dyDescent="0.25">
      <c r="B203" s="164"/>
      <c r="C203" s="146"/>
      <c r="D203" s="76" t="s">
        <v>18</v>
      </c>
      <c r="E203" s="78">
        <v>219.7</v>
      </c>
      <c r="F203" s="78">
        <v>219.7</v>
      </c>
      <c r="G203" s="78">
        <v>439.41</v>
      </c>
      <c r="H203" s="78">
        <v>659.11</v>
      </c>
    </row>
    <row r="204" spans="2:8" x14ac:dyDescent="0.25">
      <c r="B204" s="164"/>
      <c r="C204" s="146"/>
      <c r="D204" s="76" t="s">
        <v>19</v>
      </c>
      <c r="E204" s="78">
        <v>224.1</v>
      </c>
      <c r="F204" s="78">
        <v>224.1</v>
      </c>
      <c r="G204" s="78">
        <v>448.2</v>
      </c>
      <c r="H204" s="78">
        <v>672.3</v>
      </c>
    </row>
    <row r="205" spans="2:8" x14ac:dyDescent="0.25">
      <c r="B205" s="164"/>
      <c r="C205" s="146"/>
      <c r="D205" s="76" t="s">
        <v>20</v>
      </c>
      <c r="E205" s="78">
        <v>228.58</v>
      </c>
      <c r="F205" s="78">
        <v>228.58</v>
      </c>
      <c r="G205" s="78">
        <v>457.17</v>
      </c>
      <c r="H205" s="78">
        <v>685.75</v>
      </c>
    </row>
    <row r="206" spans="2:8" x14ac:dyDescent="0.25">
      <c r="B206" s="164"/>
      <c r="C206" s="146" t="s">
        <v>21</v>
      </c>
      <c r="D206" s="76" t="s">
        <v>15</v>
      </c>
      <c r="E206" s="78">
        <v>233.15</v>
      </c>
      <c r="F206" s="78">
        <v>233.15</v>
      </c>
      <c r="G206" s="78">
        <v>466.31</v>
      </c>
      <c r="H206" s="78">
        <v>699.46</v>
      </c>
    </row>
    <row r="207" spans="2:8" x14ac:dyDescent="0.25">
      <c r="B207" s="164"/>
      <c r="C207" s="146"/>
      <c r="D207" s="76" t="s">
        <v>16</v>
      </c>
      <c r="E207" s="78">
        <v>237.82</v>
      </c>
      <c r="F207" s="78">
        <v>237.82</v>
      </c>
      <c r="G207" s="78">
        <v>475.64</v>
      </c>
      <c r="H207" s="78">
        <v>713.47</v>
      </c>
    </row>
    <row r="208" spans="2:8" x14ac:dyDescent="0.25">
      <c r="B208" s="164"/>
      <c r="C208" s="146"/>
      <c r="D208" s="76" t="s">
        <v>17</v>
      </c>
      <c r="E208" s="78">
        <v>242.58</v>
      </c>
      <c r="F208" s="78">
        <v>242.58</v>
      </c>
      <c r="G208" s="78">
        <v>485.15</v>
      </c>
      <c r="H208" s="78">
        <v>727.73</v>
      </c>
    </row>
    <row r="209" spans="2:8" x14ac:dyDescent="0.25">
      <c r="B209" s="164"/>
      <c r="C209" s="146"/>
      <c r="D209" s="76" t="s">
        <v>18</v>
      </c>
      <c r="E209" s="78">
        <v>247.43</v>
      </c>
      <c r="F209" s="78">
        <v>247.43</v>
      </c>
      <c r="G209" s="78">
        <v>494.86</v>
      </c>
      <c r="H209" s="78">
        <v>742.29</v>
      </c>
    </row>
    <row r="210" spans="2:8" x14ac:dyDescent="0.25">
      <c r="B210" s="164"/>
      <c r="C210" s="146"/>
      <c r="D210" s="76" t="s">
        <v>19</v>
      </c>
      <c r="E210" s="78">
        <v>252.37</v>
      </c>
      <c r="F210" s="78">
        <v>252.37</v>
      </c>
      <c r="G210" s="78">
        <v>504.74</v>
      </c>
      <c r="H210" s="78">
        <v>757.11</v>
      </c>
    </row>
    <row r="211" spans="2:8" x14ac:dyDescent="0.25">
      <c r="B211" s="164"/>
      <c r="C211" s="146"/>
      <c r="D211" s="76" t="s">
        <v>20</v>
      </c>
      <c r="E211" s="78">
        <v>257.42</v>
      </c>
      <c r="F211" s="78">
        <v>257.42</v>
      </c>
      <c r="G211" s="78">
        <v>514.83000000000004</v>
      </c>
      <c r="H211" s="78">
        <v>772.25</v>
      </c>
    </row>
    <row r="212" spans="2:8" x14ac:dyDescent="0.25">
      <c r="B212" s="164"/>
      <c r="C212" s="160" t="s">
        <v>112</v>
      </c>
      <c r="D212" s="76" t="s">
        <v>15</v>
      </c>
      <c r="E212" s="78">
        <v>262.57</v>
      </c>
      <c r="F212" s="78">
        <v>262.57</v>
      </c>
      <c r="G212" s="78">
        <v>525.15</v>
      </c>
      <c r="H212" s="78">
        <v>787.72</v>
      </c>
    </row>
    <row r="213" spans="2:8" x14ac:dyDescent="0.25">
      <c r="B213" s="164"/>
      <c r="C213" s="166"/>
      <c r="D213" s="76" t="s">
        <v>16</v>
      </c>
      <c r="E213" s="78">
        <v>267.82</v>
      </c>
      <c r="F213" s="78">
        <v>267.82</v>
      </c>
      <c r="G213" s="78">
        <v>535.64</v>
      </c>
      <c r="H213" s="78">
        <v>803.45</v>
      </c>
    </row>
    <row r="214" spans="2:8" x14ac:dyDescent="0.25">
      <c r="B214" s="164"/>
      <c r="C214" s="166"/>
      <c r="D214" s="76" t="s">
        <v>17</v>
      </c>
      <c r="E214" s="78">
        <v>273.18</v>
      </c>
      <c r="F214" s="78">
        <v>273.18</v>
      </c>
      <c r="G214" s="78">
        <v>546.36</v>
      </c>
      <c r="H214" s="78">
        <v>819.54</v>
      </c>
    </row>
    <row r="215" spans="2:8" x14ac:dyDescent="0.25">
      <c r="B215" s="165"/>
      <c r="C215" s="167"/>
      <c r="D215" s="76" t="s">
        <v>18</v>
      </c>
      <c r="E215" s="78">
        <v>278.64</v>
      </c>
      <c r="F215" s="78">
        <v>278.64</v>
      </c>
      <c r="G215" s="78">
        <v>557.28</v>
      </c>
      <c r="H215" s="78">
        <v>835.92</v>
      </c>
    </row>
    <row r="216" spans="2:8" x14ac:dyDescent="0.25">
      <c r="B216" s="168"/>
      <c r="C216" s="160"/>
      <c r="D216" s="76" t="s">
        <v>19</v>
      </c>
      <c r="E216" s="78">
        <v>284.20999999999998</v>
      </c>
      <c r="F216" s="78">
        <v>284.20999999999998</v>
      </c>
      <c r="G216" s="78">
        <v>568.41999999999996</v>
      </c>
      <c r="H216" s="78">
        <v>852.64</v>
      </c>
    </row>
    <row r="217" spans="2:8" x14ac:dyDescent="0.25">
      <c r="B217" s="169"/>
      <c r="C217" s="167"/>
      <c r="D217" s="76" t="s">
        <v>20</v>
      </c>
      <c r="E217" s="78">
        <v>289.89</v>
      </c>
      <c r="F217" s="78">
        <v>289.95</v>
      </c>
      <c r="G217" s="78">
        <v>579.79</v>
      </c>
      <c r="H217" s="78">
        <v>869.69</v>
      </c>
    </row>
    <row r="219" spans="2:8" x14ac:dyDescent="0.25">
      <c r="B219" s="186" t="s">
        <v>115</v>
      </c>
      <c r="C219" s="183" t="s">
        <v>116</v>
      </c>
      <c r="D219" s="183" t="s">
        <v>117</v>
      </c>
      <c r="E219" s="187" t="s">
        <v>106</v>
      </c>
      <c r="F219" s="187"/>
      <c r="G219" s="187"/>
      <c r="H219" s="187"/>
    </row>
    <row r="220" spans="2:8" ht="45" x14ac:dyDescent="0.25">
      <c r="B220" s="186"/>
      <c r="C220" s="183"/>
      <c r="D220" s="183"/>
      <c r="E220" s="58" t="s">
        <v>118</v>
      </c>
      <c r="F220" s="58" t="s">
        <v>107</v>
      </c>
      <c r="G220" s="58" t="s">
        <v>108</v>
      </c>
      <c r="H220" s="58" t="s">
        <v>109</v>
      </c>
    </row>
    <row r="221" spans="2:8" x14ac:dyDescent="0.25">
      <c r="B221" s="146" t="s">
        <v>138</v>
      </c>
      <c r="C221" s="159" t="s">
        <v>14</v>
      </c>
      <c r="D221" s="76" t="s">
        <v>15</v>
      </c>
      <c r="E221" s="78">
        <v>141.1</v>
      </c>
      <c r="F221" s="78">
        <v>141.1</v>
      </c>
      <c r="G221" s="78">
        <v>282.19</v>
      </c>
      <c r="H221" s="78">
        <v>423.29</v>
      </c>
    </row>
    <row r="222" spans="2:8" x14ac:dyDescent="0.25">
      <c r="B222" s="146"/>
      <c r="C222" s="159"/>
      <c r="D222" s="76" t="s">
        <v>16</v>
      </c>
      <c r="E222" s="78">
        <v>143.91999999999999</v>
      </c>
      <c r="F222" s="78">
        <v>143.91999999999999</v>
      </c>
      <c r="G222" s="78">
        <v>287.83999999999997</v>
      </c>
      <c r="H222" s="78">
        <v>431.75</v>
      </c>
    </row>
    <row r="223" spans="2:8" x14ac:dyDescent="0.25">
      <c r="B223" s="146"/>
      <c r="C223" s="159"/>
      <c r="D223" s="76" t="s">
        <v>17</v>
      </c>
      <c r="E223" s="78">
        <v>146.79</v>
      </c>
      <c r="F223" s="78">
        <v>146.79</v>
      </c>
      <c r="G223" s="78">
        <v>293.58999999999997</v>
      </c>
      <c r="H223" s="78">
        <v>440.38</v>
      </c>
    </row>
    <row r="224" spans="2:8" x14ac:dyDescent="0.25">
      <c r="B224" s="146"/>
      <c r="C224" s="159"/>
      <c r="D224" s="76" t="s">
        <v>18</v>
      </c>
      <c r="E224" s="78">
        <v>149.72999999999999</v>
      </c>
      <c r="F224" s="78">
        <v>149.72999999999999</v>
      </c>
      <c r="G224" s="78">
        <v>299.45</v>
      </c>
      <c r="H224" s="78">
        <v>449.18</v>
      </c>
    </row>
    <row r="225" spans="2:8" x14ac:dyDescent="0.25">
      <c r="B225" s="146"/>
      <c r="C225" s="159"/>
      <c r="D225" s="76" t="s">
        <v>19</v>
      </c>
      <c r="E225" s="78">
        <v>152.72</v>
      </c>
      <c r="F225" s="78">
        <v>152.72</v>
      </c>
      <c r="G225" s="78">
        <v>305.44</v>
      </c>
      <c r="H225" s="78">
        <v>458.17</v>
      </c>
    </row>
    <row r="226" spans="2:8" x14ac:dyDescent="0.25">
      <c r="B226" s="146"/>
      <c r="C226" s="159"/>
      <c r="D226" s="76" t="s">
        <v>20</v>
      </c>
      <c r="E226" s="78">
        <v>155.78</v>
      </c>
      <c r="F226" s="78">
        <v>155.78</v>
      </c>
      <c r="G226" s="78">
        <v>311.57</v>
      </c>
      <c r="H226" s="78">
        <v>467.35</v>
      </c>
    </row>
    <row r="227" spans="2:8" x14ac:dyDescent="0.25">
      <c r="B227" s="146"/>
      <c r="C227" s="159" t="s">
        <v>21</v>
      </c>
      <c r="D227" s="76" t="s">
        <v>15</v>
      </c>
      <c r="E227" s="78">
        <v>158.88999999999999</v>
      </c>
      <c r="F227" s="78">
        <v>158.88999999999999</v>
      </c>
      <c r="G227" s="78">
        <v>317.77999999999997</v>
      </c>
      <c r="H227" s="78">
        <v>476.67</v>
      </c>
    </row>
    <row r="228" spans="2:8" x14ac:dyDescent="0.25">
      <c r="B228" s="146"/>
      <c r="C228" s="159"/>
      <c r="D228" s="76" t="s">
        <v>16</v>
      </c>
      <c r="E228" s="78">
        <v>162.07</v>
      </c>
      <c r="F228" s="78">
        <v>162.07</v>
      </c>
      <c r="G228" s="78">
        <v>324.14</v>
      </c>
      <c r="H228" s="78">
        <v>486.21</v>
      </c>
    </row>
    <row r="229" spans="2:8" x14ac:dyDescent="0.25">
      <c r="B229" s="146"/>
      <c r="C229" s="159"/>
      <c r="D229" s="76" t="s">
        <v>17</v>
      </c>
      <c r="E229" s="78">
        <v>165.32</v>
      </c>
      <c r="F229" s="78">
        <v>165.32</v>
      </c>
      <c r="G229" s="78">
        <v>330.63</v>
      </c>
      <c r="H229" s="78">
        <v>495.95</v>
      </c>
    </row>
    <row r="230" spans="2:8" x14ac:dyDescent="0.25">
      <c r="B230" s="146"/>
      <c r="C230" s="159"/>
      <c r="D230" s="76" t="s">
        <v>18</v>
      </c>
      <c r="E230" s="78">
        <v>168.62</v>
      </c>
      <c r="F230" s="78">
        <v>168.62</v>
      </c>
      <c r="G230" s="78">
        <v>337.23</v>
      </c>
      <c r="H230" s="78">
        <v>505.85</v>
      </c>
    </row>
    <row r="231" spans="2:8" x14ac:dyDescent="0.25">
      <c r="B231" s="146"/>
      <c r="C231" s="159"/>
      <c r="D231" s="76" t="s">
        <v>19</v>
      </c>
      <c r="E231" s="78">
        <v>171.99</v>
      </c>
      <c r="F231" s="78">
        <v>171.99</v>
      </c>
      <c r="G231" s="78">
        <v>343.98</v>
      </c>
      <c r="H231" s="78">
        <v>515.97</v>
      </c>
    </row>
    <row r="232" spans="2:8" x14ac:dyDescent="0.25">
      <c r="B232" s="146"/>
      <c r="C232" s="159"/>
      <c r="D232" s="76" t="s">
        <v>20</v>
      </c>
      <c r="E232" s="78">
        <v>175.43</v>
      </c>
      <c r="F232" s="78">
        <v>175.43</v>
      </c>
      <c r="G232" s="78">
        <v>350.87</v>
      </c>
      <c r="H232" s="78">
        <v>526.29999999999995</v>
      </c>
    </row>
    <row r="233" spans="2:8" x14ac:dyDescent="0.25">
      <c r="B233" s="146"/>
      <c r="C233" s="159" t="s">
        <v>112</v>
      </c>
      <c r="D233" s="76" t="s">
        <v>15</v>
      </c>
      <c r="E233" s="78">
        <v>178.94</v>
      </c>
      <c r="F233" s="78">
        <v>178.94</v>
      </c>
      <c r="G233" s="78">
        <v>357.88</v>
      </c>
      <c r="H233" s="78">
        <v>536.82000000000005</v>
      </c>
    </row>
    <row r="234" spans="2:8" x14ac:dyDescent="0.25">
      <c r="B234" s="146"/>
      <c r="C234" s="159"/>
      <c r="D234" s="76" t="s">
        <v>16</v>
      </c>
      <c r="E234" s="78">
        <v>182.52</v>
      </c>
      <c r="F234" s="78">
        <v>182.52</v>
      </c>
      <c r="G234" s="78">
        <v>365.04</v>
      </c>
      <c r="H234" s="78">
        <v>547.57000000000005</v>
      </c>
    </row>
    <row r="235" spans="2:8" x14ac:dyDescent="0.25">
      <c r="B235" s="146"/>
      <c r="C235" s="159"/>
      <c r="D235" s="76" t="s">
        <v>17</v>
      </c>
      <c r="E235" s="78">
        <v>186.17</v>
      </c>
      <c r="F235" s="78">
        <v>186.17</v>
      </c>
      <c r="G235" s="78">
        <v>372.34</v>
      </c>
      <c r="H235" s="78">
        <v>558.51</v>
      </c>
    </row>
    <row r="236" spans="2:8" x14ac:dyDescent="0.25">
      <c r="B236" s="146"/>
      <c r="C236" s="159"/>
      <c r="D236" s="76" t="s">
        <v>18</v>
      </c>
      <c r="E236" s="78">
        <v>189.89</v>
      </c>
      <c r="F236" s="78">
        <v>189.89</v>
      </c>
      <c r="G236" s="78">
        <v>379.79</v>
      </c>
      <c r="H236" s="78">
        <v>569.67999999999995</v>
      </c>
    </row>
    <row r="237" spans="2:8" x14ac:dyDescent="0.25">
      <c r="B237" s="146"/>
      <c r="C237" s="159"/>
      <c r="D237" s="76" t="s">
        <v>19</v>
      </c>
      <c r="E237" s="78">
        <v>193.68</v>
      </c>
      <c r="F237" s="78">
        <v>193.68</v>
      </c>
      <c r="G237" s="78">
        <v>387.37</v>
      </c>
      <c r="H237" s="78">
        <v>581.07000000000005</v>
      </c>
    </row>
    <row r="238" spans="2:8" x14ac:dyDescent="0.25">
      <c r="B238" s="146"/>
      <c r="C238" s="159"/>
      <c r="D238" s="76" t="s">
        <v>20</v>
      </c>
      <c r="E238" s="78">
        <v>197.56</v>
      </c>
      <c r="F238" s="78">
        <v>197.56</v>
      </c>
      <c r="G238" s="78">
        <v>395.13</v>
      </c>
      <c r="H238" s="78">
        <v>592.69000000000005</v>
      </c>
    </row>
    <row r="241" spans="2:8" x14ac:dyDescent="0.25">
      <c r="B241" t="s">
        <v>122</v>
      </c>
    </row>
    <row r="242" spans="2:8" x14ac:dyDescent="0.25">
      <c r="B242" s="159" t="s">
        <v>123</v>
      </c>
      <c r="C242" s="159"/>
      <c r="D242" s="159"/>
      <c r="E242" s="159"/>
      <c r="F242" s="159"/>
      <c r="G242" s="159"/>
      <c r="H242" s="159"/>
    </row>
    <row r="243" spans="2:8" x14ac:dyDescent="0.25">
      <c r="B243" s="186" t="s">
        <v>115</v>
      </c>
      <c r="C243" s="183" t="s">
        <v>116</v>
      </c>
      <c r="D243" s="183" t="s">
        <v>117</v>
      </c>
      <c r="E243" s="187" t="s">
        <v>106</v>
      </c>
      <c r="F243" s="187"/>
      <c r="G243" s="187"/>
      <c r="H243" s="187"/>
    </row>
    <row r="244" spans="2:8" ht="45" x14ac:dyDescent="0.25">
      <c r="B244" s="186"/>
      <c r="C244" s="183"/>
      <c r="D244" s="183"/>
      <c r="E244" s="58" t="s">
        <v>118</v>
      </c>
      <c r="F244" s="58" t="s">
        <v>107</v>
      </c>
      <c r="G244" s="58" t="s">
        <v>108</v>
      </c>
      <c r="H244" s="58" t="s">
        <v>109</v>
      </c>
    </row>
    <row r="245" spans="2:8" x14ac:dyDescent="0.25">
      <c r="B245" s="146" t="s">
        <v>124</v>
      </c>
      <c r="C245" s="159" t="s">
        <v>14</v>
      </c>
      <c r="D245" s="8" t="s">
        <v>15</v>
      </c>
      <c r="E245" s="78">
        <v>119.5</v>
      </c>
      <c r="F245" s="78">
        <v>119.5</v>
      </c>
      <c r="G245" s="78">
        <v>239.01</v>
      </c>
      <c r="H245" s="78">
        <v>358.51</v>
      </c>
    </row>
    <row r="246" spans="2:8" x14ac:dyDescent="0.25">
      <c r="B246" s="146"/>
      <c r="C246" s="159"/>
      <c r="D246" s="8" t="s">
        <v>16</v>
      </c>
      <c r="E246" s="78">
        <v>121.89</v>
      </c>
      <c r="F246" s="78">
        <v>121.89</v>
      </c>
      <c r="G246" s="78">
        <v>243.78</v>
      </c>
      <c r="H246" s="78">
        <v>365.67</v>
      </c>
    </row>
    <row r="247" spans="2:8" x14ac:dyDescent="0.25">
      <c r="B247" s="146"/>
      <c r="C247" s="159"/>
      <c r="D247" s="8" t="s">
        <v>17</v>
      </c>
      <c r="E247" s="78">
        <v>124.33</v>
      </c>
      <c r="F247" s="78">
        <v>124.33</v>
      </c>
      <c r="G247" s="78">
        <v>248.67</v>
      </c>
      <c r="H247" s="78">
        <v>373</v>
      </c>
    </row>
    <row r="248" spans="2:8" x14ac:dyDescent="0.25">
      <c r="B248" s="146"/>
      <c r="C248" s="159"/>
      <c r="D248" s="8" t="s">
        <v>18</v>
      </c>
      <c r="E248" s="78">
        <v>126.82</v>
      </c>
      <c r="F248" s="78">
        <v>126.82</v>
      </c>
      <c r="G248" s="78">
        <v>253.64</v>
      </c>
      <c r="H248" s="78">
        <v>380.46</v>
      </c>
    </row>
    <row r="249" spans="2:8" x14ac:dyDescent="0.25">
      <c r="B249" s="146"/>
      <c r="C249" s="159"/>
      <c r="D249" s="8" t="s">
        <v>19</v>
      </c>
      <c r="E249" s="78">
        <v>129.35</v>
      </c>
      <c r="F249" s="78">
        <v>129.35</v>
      </c>
      <c r="G249" s="78">
        <v>258.7</v>
      </c>
      <c r="H249" s="78">
        <v>388.05</v>
      </c>
    </row>
    <row r="250" spans="2:8" x14ac:dyDescent="0.25">
      <c r="B250" s="146"/>
      <c r="C250" s="159"/>
      <c r="D250" s="8" t="s">
        <v>20</v>
      </c>
      <c r="E250" s="78">
        <v>131.94</v>
      </c>
      <c r="F250" s="78">
        <v>131.94</v>
      </c>
      <c r="G250" s="78">
        <v>263.89</v>
      </c>
      <c r="H250" s="78">
        <v>395.83</v>
      </c>
    </row>
    <row r="251" spans="2:8" x14ac:dyDescent="0.25">
      <c r="B251" s="146"/>
      <c r="C251" s="146" t="s">
        <v>21</v>
      </c>
      <c r="D251" s="8" t="s">
        <v>15</v>
      </c>
      <c r="E251" s="78">
        <v>134.58000000000001</v>
      </c>
      <c r="F251" s="78">
        <v>134.58000000000001</v>
      </c>
      <c r="G251" s="78">
        <v>269.16000000000003</v>
      </c>
      <c r="H251" s="78">
        <v>403.75</v>
      </c>
    </row>
    <row r="252" spans="2:8" x14ac:dyDescent="0.25">
      <c r="B252" s="146"/>
      <c r="C252" s="146"/>
      <c r="D252" s="8" t="s">
        <v>16</v>
      </c>
      <c r="E252" s="78">
        <v>137.27000000000001</v>
      </c>
      <c r="F252" s="78">
        <v>137.27000000000001</v>
      </c>
      <c r="G252" s="78">
        <v>274.55</v>
      </c>
      <c r="H252" s="78">
        <v>411.82</v>
      </c>
    </row>
    <row r="253" spans="2:8" x14ac:dyDescent="0.25">
      <c r="B253" s="146"/>
      <c r="C253" s="146"/>
      <c r="D253" s="8" t="s">
        <v>17</v>
      </c>
      <c r="E253" s="78">
        <v>140.01</v>
      </c>
      <c r="F253" s="78">
        <v>140.01</v>
      </c>
      <c r="G253" s="78">
        <v>280.02</v>
      </c>
      <c r="H253" s="78">
        <v>420.03</v>
      </c>
    </row>
    <row r="254" spans="2:8" x14ac:dyDescent="0.25">
      <c r="B254" s="146"/>
      <c r="C254" s="146"/>
      <c r="D254" s="8" t="s">
        <v>18</v>
      </c>
      <c r="E254" s="78">
        <v>142.82</v>
      </c>
      <c r="F254" s="78">
        <v>142.82</v>
      </c>
      <c r="G254" s="78">
        <v>285.64</v>
      </c>
      <c r="H254" s="78">
        <v>428.46</v>
      </c>
    </row>
    <row r="255" spans="2:8" x14ac:dyDescent="0.25">
      <c r="B255" s="146"/>
      <c r="C255" s="146"/>
      <c r="D255" s="8" t="s">
        <v>19</v>
      </c>
      <c r="E255" s="78">
        <v>145.68</v>
      </c>
      <c r="F255" s="78">
        <v>145.68</v>
      </c>
      <c r="G255" s="78">
        <v>291.35000000000002</v>
      </c>
      <c r="H255" s="78">
        <v>437.03</v>
      </c>
    </row>
    <row r="256" spans="2:8" x14ac:dyDescent="0.25">
      <c r="B256" s="146"/>
      <c r="C256" s="146"/>
      <c r="D256" s="8" t="s">
        <v>20</v>
      </c>
      <c r="E256" s="78">
        <v>148.59</v>
      </c>
      <c r="F256" s="78">
        <v>148.59</v>
      </c>
      <c r="G256" s="78">
        <v>297.17</v>
      </c>
      <c r="H256" s="78">
        <v>445.76</v>
      </c>
    </row>
    <row r="257" spans="2:8" x14ac:dyDescent="0.25">
      <c r="B257" s="146"/>
      <c r="C257" s="159" t="s">
        <v>112</v>
      </c>
      <c r="D257" s="8" t="s">
        <v>15</v>
      </c>
      <c r="E257" s="78">
        <v>151.56</v>
      </c>
      <c r="F257" s="78">
        <v>151.56</v>
      </c>
      <c r="G257" s="78">
        <v>303.12</v>
      </c>
      <c r="H257" s="78">
        <v>454.68</v>
      </c>
    </row>
    <row r="258" spans="2:8" x14ac:dyDescent="0.25">
      <c r="B258" s="146"/>
      <c r="C258" s="159"/>
      <c r="D258" s="8" t="s">
        <v>16</v>
      </c>
      <c r="E258" s="78">
        <v>154.59</v>
      </c>
      <c r="F258" s="78">
        <v>154.59</v>
      </c>
      <c r="G258" s="78">
        <v>309.18</v>
      </c>
      <c r="H258" s="78">
        <v>463.77</v>
      </c>
    </row>
    <row r="259" spans="2:8" x14ac:dyDescent="0.25">
      <c r="B259" s="146"/>
      <c r="C259" s="159"/>
      <c r="D259" s="8" t="s">
        <v>17</v>
      </c>
      <c r="E259" s="78">
        <v>157.68</v>
      </c>
      <c r="F259" s="78">
        <v>157.68</v>
      </c>
      <c r="G259" s="93">
        <v>315.37</v>
      </c>
      <c r="H259" s="78">
        <v>473.05</v>
      </c>
    </row>
    <row r="260" spans="2:8" x14ac:dyDescent="0.25">
      <c r="B260" s="146"/>
      <c r="C260" s="159"/>
      <c r="D260" s="8" t="s">
        <v>18</v>
      </c>
      <c r="E260" s="78">
        <v>160.83000000000001</v>
      </c>
      <c r="F260" s="78">
        <v>160.83000000000001</v>
      </c>
      <c r="G260" s="93">
        <v>321.66000000000003</v>
      </c>
      <c r="H260" s="78">
        <v>482.49</v>
      </c>
    </row>
    <row r="261" spans="2:8" x14ac:dyDescent="0.25">
      <c r="B261" s="146"/>
      <c r="C261" s="159"/>
      <c r="D261" s="8" t="s">
        <v>19</v>
      </c>
      <c r="E261" s="78">
        <v>164.05</v>
      </c>
      <c r="F261" s="78">
        <v>164.05</v>
      </c>
      <c r="G261" s="78">
        <v>328.09</v>
      </c>
      <c r="H261" s="78">
        <v>492.14</v>
      </c>
    </row>
    <row r="262" spans="2:8" x14ac:dyDescent="0.25">
      <c r="B262" s="146"/>
      <c r="C262" s="159"/>
      <c r="D262" s="8" t="s">
        <v>20</v>
      </c>
      <c r="E262" s="78">
        <v>167.32</v>
      </c>
      <c r="F262" s="78">
        <v>167.32</v>
      </c>
      <c r="G262" s="78">
        <v>334.66</v>
      </c>
      <c r="H262" s="78">
        <v>501.98</v>
      </c>
    </row>
  </sheetData>
  <mergeCells count="101">
    <mergeCell ref="B245:B262"/>
    <mergeCell ref="C245:C250"/>
    <mergeCell ref="C251:C256"/>
    <mergeCell ref="C257:C262"/>
    <mergeCell ref="B242:H242"/>
    <mergeCell ref="B243:B244"/>
    <mergeCell ref="C243:C244"/>
    <mergeCell ref="D243:D244"/>
    <mergeCell ref="E243:H243"/>
    <mergeCell ref="E219:H219"/>
    <mergeCell ref="B221:B238"/>
    <mergeCell ref="C221:C226"/>
    <mergeCell ref="C227:C232"/>
    <mergeCell ref="C233:C238"/>
    <mergeCell ref="B216:B217"/>
    <mergeCell ref="C216:C217"/>
    <mergeCell ref="B219:B220"/>
    <mergeCell ref="C219:C220"/>
    <mergeCell ref="D219:D220"/>
    <mergeCell ref="D198:D199"/>
    <mergeCell ref="E198:H198"/>
    <mergeCell ref="B200:B215"/>
    <mergeCell ref="C200:C205"/>
    <mergeCell ref="C206:C211"/>
    <mergeCell ref="C212:C215"/>
    <mergeCell ref="B180:B197"/>
    <mergeCell ref="C180:C185"/>
    <mergeCell ref="C186:C191"/>
    <mergeCell ref="C192:C197"/>
    <mergeCell ref="B198:B199"/>
    <mergeCell ref="C198:C199"/>
    <mergeCell ref="B167:B172"/>
    <mergeCell ref="C167:C172"/>
    <mergeCell ref="B177:H177"/>
    <mergeCell ref="B178:B179"/>
    <mergeCell ref="C178:C179"/>
    <mergeCell ref="D178:D179"/>
    <mergeCell ref="E178:H178"/>
    <mergeCell ref="E153:G153"/>
    <mergeCell ref="B155:B160"/>
    <mergeCell ref="C155:C160"/>
    <mergeCell ref="B161:B166"/>
    <mergeCell ref="C161:C166"/>
    <mergeCell ref="B132:C132"/>
    <mergeCell ref="D132:G132"/>
    <mergeCell ref="H132:J132"/>
    <mergeCell ref="K132:N132"/>
    <mergeCell ref="B133:C133"/>
    <mergeCell ref="D133:G133"/>
    <mergeCell ref="H133:J133"/>
    <mergeCell ref="K133:N133"/>
    <mergeCell ref="B130:C130"/>
    <mergeCell ref="D130:G130"/>
    <mergeCell ref="H130:J130"/>
    <mergeCell ref="K130:N130"/>
    <mergeCell ref="B131:C131"/>
    <mergeCell ref="D131:G131"/>
    <mergeCell ref="H131:J131"/>
    <mergeCell ref="K131:N131"/>
    <mergeCell ref="K128:N128"/>
    <mergeCell ref="B129:C129"/>
    <mergeCell ref="D129:G129"/>
    <mergeCell ref="H129:J129"/>
    <mergeCell ref="K129:N129"/>
    <mergeCell ref="B127:C127"/>
    <mergeCell ref="D127:G127"/>
    <mergeCell ref="H127:J127"/>
    <mergeCell ref="K127:N127"/>
    <mergeCell ref="B65:B70"/>
    <mergeCell ref="B71:B76"/>
    <mergeCell ref="B82:F82"/>
    <mergeCell ref="B128:C128"/>
    <mergeCell ref="D128:G128"/>
    <mergeCell ref="H128:J128"/>
    <mergeCell ref="B83:C84"/>
    <mergeCell ref="D83:F83"/>
    <mergeCell ref="B86:B91"/>
    <mergeCell ref="B15:B20"/>
    <mergeCell ref="B126:C126"/>
    <mergeCell ref="D126:G126"/>
    <mergeCell ref="H126:J126"/>
    <mergeCell ref="K126:N126"/>
    <mergeCell ref="B5:I5"/>
    <mergeCell ref="B6:C7"/>
    <mergeCell ref="D6:F6"/>
    <mergeCell ref="G6:H6"/>
    <mergeCell ref="B9:B14"/>
    <mergeCell ref="B59:B64"/>
    <mergeCell ref="B21:B26"/>
    <mergeCell ref="B30:I30"/>
    <mergeCell ref="B31:C32"/>
    <mergeCell ref="F31:G31"/>
    <mergeCell ref="H31:I31"/>
    <mergeCell ref="B34:B39"/>
    <mergeCell ref="B40:B45"/>
    <mergeCell ref="B46:B51"/>
    <mergeCell ref="B55:G55"/>
    <mergeCell ref="B56:C57"/>
    <mergeCell ref="F56:G56"/>
    <mergeCell ref="B92:B97"/>
    <mergeCell ref="B98:B10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2"/>
  <sheetViews>
    <sheetView topLeftCell="A7" zoomScaleNormal="100" workbookViewId="0">
      <selection activeCell="K132" sqref="K132:N132"/>
    </sheetView>
  </sheetViews>
  <sheetFormatPr defaultRowHeight="15" x14ac:dyDescent="0.25"/>
  <cols>
    <col min="3" max="9" width="13.85546875" customWidth="1"/>
    <col min="10" max="10" width="17.140625" customWidth="1"/>
    <col min="11" max="11" width="11.140625" bestFit="1" customWidth="1"/>
    <col min="12" max="14" width="10.5703125" bestFit="1" customWidth="1"/>
    <col min="15" max="15" width="13.85546875" customWidth="1"/>
    <col min="16" max="16" width="10.5703125" bestFit="1" customWidth="1"/>
    <col min="19" max="19" width="10.42578125" customWidth="1"/>
  </cols>
  <sheetData>
    <row r="1" spans="2:9" x14ac:dyDescent="0.25">
      <c r="B1" t="s">
        <v>0</v>
      </c>
    </row>
    <row r="2" spans="2:9" x14ac:dyDescent="0.25">
      <c r="B2" t="s">
        <v>1</v>
      </c>
    </row>
    <row r="3" spans="2:9" x14ac:dyDescent="0.25">
      <c r="B3" t="s">
        <v>2</v>
      </c>
    </row>
    <row r="5" spans="2:9" x14ac:dyDescent="0.25">
      <c r="B5" s="147" t="s">
        <v>3</v>
      </c>
      <c r="C5" s="147"/>
      <c r="D5" s="147"/>
      <c r="E5" s="147"/>
      <c r="F5" s="147"/>
      <c r="G5" s="147"/>
      <c r="H5" s="147"/>
      <c r="I5" s="147"/>
    </row>
    <row r="6" spans="2:9" x14ac:dyDescent="0.25">
      <c r="B6" s="146" t="s">
        <v>4</v>
      </c>
      <c r="C6" s="146"/>
      <c r="D6" s="147" t="s">
        <v>5</v>
      </c>
      <c r="E6" s="147"/>
      <c r="F6" s="147"/>
      <c r="G6" s="146" t="s">
        <v>6</v>
      </c>
      <c r="H6" s="146"/>
      <c r="I6" s="2" t="s">
        <v>7</v>
      </c>
    </row>
    <row r="7" spans="2:9" ht="45" x14ac:dyDescent="0.25">
      <c r="B7" s="146"/>
      <c r="C7" s="146"/>
      <c r="D7" s="5" t="s">
        <v>8</v>
      </c>
      <c r="E7" s="6" t="s">
        <v>9</v>
      </c>
      <c r="F7" s="6" t="s">
        <v>10</v>
      </c>
      <c r="G7" s="6" t="s">
        <v>8</v>
      </c>
      <c r="H7" s="6" t="s">
        <v>9</v>
      </c>
      <c r="I7" s="6" t="s">
        <v>8</v>
      </c>
    </row>
    <row r="8" spans="2:9" ht="55.5" customHeight="1" x14ac:dyDescent="0.25">
      <c r="B8" s="57" t="s">
        <v>11</v>
      </c>
      <c r="C8" s="57" t="s">
        <v>12</v>
      </c>
      <c r="D8" s="57" t="s">
        <v>13</v>
      </c>
      <c r="E8" s="57" t="s">
        <v>13</v>
      </c>
      <c r="F8" s="57" t="s">
        <v>13</v>
      </c>
      <c r="G8" s="57" t="s">
        <v>13</v>
      </c>
      <c r="H8" s="57" t="s">
        <v>13</v>
      </c>
      <c r="I8" s="57" t="s">
        <v>13</v>
      </c>
    </row>
    <row r="9" spans="2:9" x14ac:dyDescent="0.25">
      <c r="B9" s="183" t="s">
        <v>14</v>
      </c>
      <c r="C9" s="98" t="s">
        <v>15</v>
      </c>
      <c r="D9" s="3">
        <v>8303.34</v>
      </c>
      <c r="E9" s="3">
        <v>4226.24</v>
      </c>
      <c r="F9" s="3">
        <v>2691.46</v>
      </c>
      <c r="G9" s="3"/>
      <c r="H9" s="3"/>
      <c r="I9" s="3"/>
    </row>
    <row r="10" spans="2:9" x14ac:dyDescent="0.25">
      <c r="B10" s="183"/>
      <c r="C10" s="98" t="s">
        <v>16</v>
      </c>
      <c r="D10" s="3">
        <v>8552.44</v>
      </c>
      <c r="E10" s="3">
        <v>4353.0200000000004</v>
      </c>
      <c r="F10" s="3">
        <v>2772.2</v>
      </c>
      <c r="G10" s="3"/>
      <c r="H10" s="3"/>
      <c r="I10" s="3"/>
    </row>
    <row r="11" spans="2:9" x14ac:dyDescent="0.25">
      <c r="B11" s="183"/>
      <c r="C11" s="98" t="s">
        <v>17</v>
      </c>
      <c r="D11" s="3">
        <v>8809.01</v>
      </c>
      <c r="E11" s="3">
        <v>4483.6099999999997</v>
      </c>
      <c r="F11" s="3">
        <v>2855.36</v>
      </c>
      <c r="G11" s="3"/>
      <c r="H11" s="3"/>
      <c r="I11" s="3"/>
    </row>
    <row r="12" spans="2:9" x14ac:dyDescent="0.25">
      <c r="B12" s="183"/>
      <c r="C12" s="98" t="s">
        <v>18</v>
      </c>
      <c r="D12" s="3">
        <v>9073.2800000000007</v>
      </c>
      <c r="E12" s="3">
        <v>4618.13</v>
      </c>
      <c r="F12" s="3">
        <v>2941.02</v>
      </c>
      <c r="G12" s="3">
        <v>10434.26</v>
      </c>
      <c r="H12" s="3">
        <v>5310.84</v>
      </c>
      <c r="I12" s="3"/>
    </row>
    <row r="13" spans="2:9" x14ac:dyDescent="0.25">
      <c r="B13" s="183"/>
      <c r="C13" s="98" t="s">
        <v>19</v>
      </c>
      <c r="D13" s="3">
        <v>9345.48</v>
      </c>
      <c r="E13" s="3">
        <v>4756.67</v>
      </c>
      <c r="F13" s="3">
        <v>3029.26</v>
      </c>
      <c r="G13" s="3">
        <v>10747.3</v>
      </c>
      <c r="H13" s="3">
        <v>5470.17</v>
      </c>
      <c r="I13" s="3"/>
    </row>
    <row r="14" spans="2:9" x14ac:dyDescent="0.25">
      <c r="B14" s="183"/>
      <c r="C14" s="98" t="s">
        <v>20</v>
      </c>
      <c r="D14" s="3">
        <v>9625.84</v>
      </c>
      <c r="E14" s="3">
        <v>4899.37</v>
      </c>
      <c r="F14" s="3">
        <v>3120.13</v>
      </c>
      <c r="G14" s="3">
        <v>11069.72</v>
      </c>
      <c r="H14" s="3">
        <v>5634.28</v>
      </c>
      <c r="I14" s="2"/>
    </row>
    <row r="15" spans="2:9" x14ac:dyDescent="0.25">
      <c r="B15" s="159" t="s">
        <v>21</v>
      </c>
      <c r="C15" s="98" t="s">
        <v>15</v>
      </c>
      <c r="D15" s="3">
        <v>10107.14</v>
      </c>
      <c r="E15" s="3">
        <v>5144.33</v>
      </c>
      <c r="F15" s="3">
        <v>3276.13</v>
      </c>
      <c r="G15" s="3">
        <v>11623.21</v>
      </c>
      <c r="H15" s="3">
        <v>5915.99</v>
      </c>
      <c r="I15" s="2"/>
    </row>
    <row r="16" spans="2:9" x14ac:dyDescent="0.25">
      <c r="B16" s="159"/>
      <c r="C16" s="98" t="s">
        <v>16</v>
      </c>
      <c r="D16" s="3">
        <v>10410.36</v>
      </c>
      <c r="E16" s="3">
        <v>5298.66</v>
      </c>
      <c r="F16" s="3">
        <v>3374.42</v>
      </c>
      <c r="G16" s="3">
        <v>11971.91</v>
      </c>
      <c r="H16" s="3">
        <v>6093.47</v>
      </c>
      <c r="I16" s="2"/>
    </row>
    <row r="17" spans="2:9" x14ac:dyDescent="0.25">
      <c r="B17" s="159"/>
      <c r="C17" s="98" t="s">
        <v>17</v>
      </c>
      <c r="D17" s="3">
        <v>10722.67</v>
      </c>
      <c r="E17" s="3">
        <v>5457.63</v>
      </c>
      <c r="F17" s="3">
        <v>3475.64</v>
      </c>
      <c r="G17" s="3">
        <v>12331.07</v>
      </c>
      <c r="H17" s="3">
        <v>6276.28</v>
      </c>
      <c r="I17" s="2"/>
    </row>
    <row r="18" spans="2:9" x14ac:dyDescent="0.25">
      <c r="B18" s="159"/>
      <c r="C18" s="98" t="s">
        <v>18</v>
      </c>
      <c r="D18" s="3">
        <v>11044.35</v>
      </c>
      <c r="E18" s="3">
        <v>5621.35</v>
      </c>
      <c r="F18" s="3">
        <v>3579.91</v>
      </c>
      <c r="G18" s="3">
        <v>12701</v>
      </c>
      <c r="H18" s="3">
        <v>6464.57</v>
      </c>
      <c r="I18" s="3">
        <v>14606.15</v>
      </c>
    </row>
    <row r="19" spans="2:9" x14ac:dyDescent="0.25">
      <c r="B19" s="159"/>
      <c r="C19" s="98" t="s">
        <v>19</v>
      </c>
      <c r="D19" s="3">
        <v>11375.68</v>
      </c>
      <c r="E19" s="3">
        <v>5789.99</v>
      </c>
      <c r="F19" s="3">
        <v>3687.31</v>
      </c>
      <c r="G19" s="3">
        <v>13082.04</v>
      </c>
      <c r="H19" s="3">
        <v>6658.5</v>
      </c>
      <c r="I19" s="3">
        <v>15044.33</v>
      </c>
    </row>
    <row r="20" spans="2:9" x14ac:dyDescent="0.25">
      <c r="B20" s="159"/>
      <c r="C20" s="98" t="s">
        <v>20</v>
      </c>
      <c r="D20" s="3">
        <v>11716.95</v>
      </c>
      <c r="E20" s="3">
        <v>5963.69</v>
      </c>
      <c r="F20" s="3">
        <v>3797.93</v>
      </c>
      <c r="G20" s="3">
        <v>13474.5</v>
      </c>
      <c r="H20" s="3">
        <v>6858.26</v>
      </c>
      <c r="I20" s="3">
        <v>15495.67</v>
      </c>
    </row>
    <row r="21" spans="2:9" x14ac:dyDescent="0.25">
      <c r="B21" s="159" t="s">
        <v>22</v>
      </c>
      <c r="C21" s="98" t="s">
        <v>15</v>
      </c>
      <c r="D21" s="3">
        <v>12302.8</v>
      </c>
      <c r="E21" s="3">
        <v>6261.87</v>
      </c>
      <c r="F21" s="3">
        <v>3987.83</v>
      </c>
      <c r="G21" s="3">
        <v>14148.23</v>
      </c>
      <c r="H21" s="3">
        <v>7201.17</v>
      </c>
      <c r="I21" s="3">
        <v>16270.45</v>
      </c>
    </row>
    <row r="22" spans="2:9" x14ac:dyDescent="0.25">
      <c r="B22" s="159"/>
      <c r="C22" s="98" t="s">
        <v>16</v>
      </c>
      <c r="D22" s="3">
        <v>12671.88</v>
      </c>
      <c r="E22" s="3">
        <v>6449.74</v>
      </c>
      <c r="F22" s="3">
        <v>4107.46</v>
      </c>
      <c r="G22" s="3">
        <v>14572.67</v>
      </c>
      <c r="H22" s="3">
        <v>7417.22</v>
      </c>
      <c r="I22" s="3">
        <v>16758.560000000001</v>
      </c>
    </row>
    <row r="23" spans="2:9" x14ac:dyDescent="0.25">
      <c r="B23" s="159"/>
      <c r="C23" s="98" t="s">
        <v>17</v>
      </c>
      <c r="D23" s="3">
        <v>13052.04</v>
      </c>
      <c r="E23" s="3">
        <v>6643.23</v>
      </c>
      <c r="F23" s="3">
        <v>4230.68</v>
      </c>
      <c r="G23" s="3">
        <v>15009.86</v>
      </c>
      <c r="H23" s="3">
        <v>7639.72</v>
      </c>
      <c r="I23" s="3">
        <v>17261.330000000002</v>
      </c>
    </row>
    <row r="24" spans="2:9" x14ac:dyDescent="0.25">
      <c r="B24" s="159"/>
      <c r="C24" s="98" t="s">
        <v>18</v>
      </c>
      <c r="D24" s="3">
        <v>13443.61</v>
      </c>
      <c r="E24" s="3">
        <v>6842.53</v>
      </c>
      <c r="F24" s="3">
        <v>4357.6000000000004</v>
      </c>
      <c r="G24" s="3">
        <v>15460.15</v>
      </c>
      <c r="H24" s="3">
        <v>7868.93</v>
      </c>
      <c r="I24" s="3">
        <v>17779.169999999998</v>
      </c>
    </row>
    <row r="25" spans="2:9" x14ac:dyDescent="0.25">
      <c r="B25" s="159"/>
      <c r="C25" s="98" t="s">
        <v>19</v>
      </c>
      <c r="D25" s="3">
        <v>13846.91</v>
      </c>
      <c r="E25" s="3">
        <v>7047.79</v>
      </c>
      <c r="F25" s="3">
        <v>4488.34</v>
      </c>
      <c r="G25" s="3">
        <v>15923.94</v>
      </c>
      <c r="H25" s="3">
        <v>8105</v>
      </c>
      <c r="I25" s="3">
        <v>18312.54</v>
      </c>
    </row>
    <row r="26" spans="2:9" x14ac:dyDescent="0.25">
      <c r="B26" s="159"/>
      <c r="C26" s="98" t="s">
        <v>20</v>
      </c>
      <c r="D26" s="3">
        <v>14262.32</v>
      </c>
      <c r="E26" s="3">
        <v>7259.23</v>
      </c>
      <c r="F26" s="3">
        <v>4623</v>
      </c>
      <c r="G26" s="3">
        <v>16401.66</v>
      </c>
      <c r="H26" s="3">
        <v>8348.15</v>
      </c>
      <c r="I26" s="3">
        <v>18861.900000000001</v>
      </c>
    </row>
    <row r="28" spans="2:9" x14ac:dyDescent="0.25">
      <c r="B28" t="s">
        <v>23</v>
      </c>
    </row>
    <row r="30" spans="2:9" x14ac:dyDescent="0.25">
      <c r="B30" s="147" t="s">
        <v>3</v>
      </c>
      <c r="C30" s="147"/>
      <c r="D30" s="147"/>
      <c r="E30" s="147"/>
      <c r="F30" s="147"/>
      <c r="G30" s="147"/>
      <c r="H30" s="147"/>
      <c r="I30" s="147"/>
    </row>
    <row r="31" spans="2:9" x14ac:dyDescent="0.25">
      <c r="B31" s="146" t="s">
        <v>4</v>
      </c>
      <c r="C31" s="146"/>
      <c r="D31" s="2" t="s">
        <v>5</v>
      </c>
      <c r="E31" s="2"/>
      <c r="F31" s="146" t="s">
        <v>6</v>
      </c>
      <c r="G31" s="146"/>
      <c r="H31" s="147" t="s">
        <v>7</v>
      </c>
      <c r="I31" s="147"/>
    </row>
    <row r="32" spans="2:9" ht="60" x14ac:dyDescent="0.25">
      <c r="B32" s="146"/>
      <c r="C32" s="146"/>
      <c r="D32" s="5" t="s">
        <v>24</v>
      </c>
      <c r="E32" s="6" t="s">
        <v>25</v>
      </c>
      <c r="F32" s="5" t="s">
        <v>24</v>
      </c>
      <c r="G32" s="6" t="s">
        <v>25</v>
      </c>
      <c r="H32" s="5" t="s">
        <v>24</v>
      </c>
      <c r="I32" s="6" t="s">
        <v>25</v>
      </c>
    </row>
    <row r="33" spans="2:9" ht="30" x14ac:dyDescent="0.25">
      <c r="B33" s="57" t="s">
        <v>11</v>
      </c>
      <c r="C33" s="57" t="s">
        <v>12</v>
      </c>
      <c r="D33" s="57" t="s">
        <v>13</v>
      </c>
      <c r="E33" s="57" t="s">
        <v>13</v>
      </c>
      <c r="F33" s="57" t="s">
        <v>13</v>
      </c>
      <c r="G33" s="57" t="s">
        <v>13</v>
      </c>
      <c r="H33" s="57" t="s">
        <v>13</v>
      </c>
      <c r="I33" s="57" t="s">
        <v>13</v>
      </c>
    </row>
    <row r="34" spans="2:9" x14ac:dyDescent="0.25">
      <c r="B34" s="183" t="s">
        <v>14</v>
      </c>
      <c r="C34" s="98" t="s">
        <v>15</v>
      </c>
      <c r="D34" s="3">
        <v>8303.34</v>
      </c>
      <c r="E34" s="3">
        <v>8303.34</v>
      </c>
      <c r="F34" s="3"/>
      <c r="G34" s="3"/>
      <c r="H34" s="3"/>
      <c r="I34" s="2"/>
    </row>
    <row r="35" spans="2:9" x14ac:dyDescent="0.25">
      <c r="B35" s="183"/>
      <c r="C35" s="98" t="s">
        <v>16</v>
      </c>
      <c r="D35" s="3">
        <v>8552.44</v>
      </c>
      <c r="E35" s="3">
        <v>8552.44</v>
      </c>
      <c r="F35" s="3"/>
      <c r="G35" s="3"/>
      <c r="H35" s="3"/>
      <c r="I35" s="2"/>
    </row>
    <row r="36" spans="2:9" x14ac:dyDescent="0.25">
      <c r="B36" s="183"/>
      <c r="C36" s="98" t="s">
        <v>17</v>
      </c>
      <c r="D36" s="3">
        <v>8809.01</v>
      </c>
      <c r="E36" s="3">
        <v>8809.01</v>
      </c>
      <c r="F36" s="3"/>
      <c r="G36" s="3"/>
      <c r="H36" s="3"/>
      <c r="I36" s="2"/>
    </row>
    <row r="37" spans="2:9" x14ac:dyDescent="0.25">
      <c r="B37" s="183"/>
      <c r="C37" s="98" t="s">
        <v>18</v>
      </c>
      <c r="D37" s="3">
        <v>9073.2800000000007</v>
      </c>
      <c r="E37" s="3">
        <v>9073.2800000000007</v>
      </c>
      <c r="F37" s="3">
        <v>10434.26</v>
      </c>
      <c r="G37" s="3">
        <v>10434.26</v>
      </c>
      <c r="H37" s="3"/>
      <c r="I37" s="2"/>
    </row>
    <row r="38" spans="2:9" x14ac:dyDescent="0.25">
      <c r="B38" s="183"/>
      <c r="C38" s="98" t="s">
        <v>19</v>
      </c>
      <c r="D38" s="3">
        <v>9345.48</v>
      </c>
      <c r="E38" s="3">
        <v>9345.48</v>
      </c>
      <c r="F38" s="3">
        <v>10747.3</v>
      </c>
      <c r="G38" s="3">
        <v>10747.3</v>
      </c>
      <c r="H38" s="3"/>
      <c r="I38" s="2"/>
    </row>
    <row r="39" spans="2:9" x14ac:dyDescent="0.25">
      <c r="B39" s="183"/>
      <c r="C39" s="98" t="s">
        <v>20</v>
      </c>
      <c r="D39" s="3">
        <v>9625.84</v>
      </c>
      <c r="E39" s="3">
        <v>9625.84</v>
      </c>
      <c r="F39" s="3">
        <v>11069.72</v>
      </c>
      <c r="G39" s="3">
        <v>11069.72</v>
      </c>
      <c r="H39" s="2"/>
      <c r="I39" s="2"/>
    </row>
    <row r="40" spans="2:9" x14ac:dyDescent="0.25">
      <c r="B40" s="159" t="s">
        <v>21</v>
      </c>
      <c r="C40" s="98" t="s">
        <v>15</v>
      </c>
      <c r="D40" s="3">
        <v>10107.14</v>
      </c>
      <c r="E40" s="3">
        <v>10107.14</v>
      </c>
      <c r="F40" s="3">
        <v>11623.21</v>
      </c>
      <c r="G40" s="3">
        <v>11623.21</v>
      </c>
      <c r="H40" s="2"/>
      <c r="I40" s="2"/>
    </row>
    <row r="41" spans="2:9" x14ac:dyDescent="0.25">
      <c r="B41" s="159"/>
      <c r="C41" s="98" t="s">
        <v>16</v>
      </c>
      <c r="D41" s="3">
        <v>10410.36</v>
      </c>
      <c r="E41" s="3">
        <v>10410.36</v>
      </c>
      <c r="F41" s="3">
        <v>11971.91</v>
      </c>
      <c r="G41" s="3">
        <v>11971.91</v>
      </c>
      <c r="H41" s="2"/>
      <c r="I41" s="2"/>
    </row>
    <row r="42" spans="2:9" x14ac:dyDescent="0.25">
      <c r="B42" s="159"/>
      <c r="C42" s="98" t="s">
        <v>17</v>
      </c>
      <c r="D42" s="3">
        <v>10722.67</v>
      </c>
      <c r="E42" s="3">
        <v>10722.67</v>
      </c>
      <c r="F42" s="3">
        <v>12331.07</v>
      </c>
      <c r="G42" s="3">
        <v>12331.07</v>
      </c>
      <c r="H42" s="2"/>
      <c r="I42" s="2"/>
    </row>
    <row r="43" spans="2:9" x14ac:dyDescent="0.25">
      <c r="B43" s="159"/>
      <c r="C43" s="98" t="s">
        <v>18</v>
      </c>
      <c r="D43" s="3">
        <v>11044.35</v>
      </c>
      <c r="E43" s="3">
        <v>11044.35</v>
      </c>
      <c r="F43" s="3">
        <v>12701</v>
      </c>
      <c r="G43" s="3">
        <v>12701</v>
      </c>
      <c r="H43" s="3">
        <v>14606.15</v>
      </c>
      <c r="I43" s="3">
        <v>14606.15</v>
      </c>
    </row>
    <row r="44" spans="2:9" x14ac:dyDescent="0.25">
      <c r="B44" s="159"/>
      <c r="C44" s="98" t="s">
        <v>19</v>
      </c>
      <c r="D44" s="3">
        <v>11375.68</v>
      </c>
      <c r="E44" s="3">
        <v>11375.68</v>
      </c>
      <c r="F44" s="3">
        <v>13082.04</v>
      </c>
      <c r="G44" s="3">
        <v>13082.04</v>
      </c>
      <c r="H44" s="3">
        <v>15044.33</v>
      </c>
      <c r="I44" s="3">
        <v>15044.33</v>
      </c>
    </row>
    <row r="45" spans="2:9" x14ac:dyDescent="0.25">
      <c r="B45" s="159"/>
      <c r="C45" s="98" t="s">
        <v>20</v>
      </c>
      <c r="D45" s="3">
        <v>11716.95</v>
      </c>
      <c r="E45" s="3">
        <v>11716.95</v>
      </c>
      <c r="F45" s="3">
        <v>13474.5</v>
      </c>
      <c r="G45" s="3">
        <v>13474.5</v>
      </c>
      <c r="H45" s="3">
        <v>15495.67</v>
      </c>
      <c r="I45" s="3">
        <v>15495.67</v>
      </c>
    </row>
    <row r="46" spans="2:9" x14ac:dyDescent="0.25">
      <c r="B46" s="159" t="s">
        <v>22</v>
      </c>
      <c r="C46" s="98" t="s">
        <v>15</v>
      </c>
      <c r="D46" s="3">
        <v>12302.8</v>
      </c>
      <c r="E46" s="3">
        <v>12302.8</v>
      </c>
      <c r="F46" s="3">
        <v>14148.23</v>
      </c>
      <c r="G46" s="3">
        <v>14148.23</v>
      </c>
      <c r="H46" s="3">
        <v>16270.45</v>
      </c>
      <c r="I46" s="3">
        <v>16270.45</v>
      </c>
    </row>
    <row r="47" spans="2:9" x14ac:dyDescent="0.25">
      <c r="B47" s="159"/>
      <c r="C47" s="98" t="s">
        <v>16</v>
      </c>
      <c r="D47" s="3">
        <v>12671.88</v>
      </c>
      <c r="E47" s="3">
        <v>12671.88</v>
      </c>
      <c r="F47" s="3">
        <v>14572.67</v>
      </c>
      <c r="G47" s="3">
        <v>14572.67</v>
      </c>
      <c r="H47" s="3">
        <v>16758.560000000001</v>
      </c>
      <c r="I47" s="3">
        <v>16758.560000000001</v>
      </c>
    </row>
    <row r="48" spans="2:9" x14ac:dyDescent="0.25">
      <c r="B48" s="159"/>
      <c r="C48" s="98" t="s">
        <v>17</v>
      </c>
      <c r="D48" s="3">
        <v>13052.04</v>
      </c>
      <c r="E48" s="3">
        <v>13052.04</v>
      </c>
      <c r="F48" s="3">
        <v>15009.86</v>
      </c>
      <c r="G48" s="3">
        <v>15009.86</v>
      </c>
      <c r="H48" s="3">
        <v>17261.330000000002</v>
      </c>
      <c r="I48" s="3">
        <v>17261.330000000002</v>
      </c>
    </row>
    <row r="49" spans="2:9" x14ac:dyDescent="0.25">
      <c r="B49" s="159"/>
      <c r="C49" s="98" t="s">
        <v>18</v>
      </c>
      <c r="D49" s="3">
        <v>13443.61</v>
      </c>
      <c r="E49" s="3">
        <v>13443.61</v>
      </c>
      <c r="F49" s="3">
        <v>15460.15</v>
      </c>
      <c r="G49" s="3">
        <v>15460.15</v>
      </c>
      <c r="H49" s="3">
        <v>17779.169999999998</v>
      </c>
      <c r="I49" s="3">
        <v>17779.169999999998</v>
      </c>
    </row>
    <row r="50" spans="2:9" x14ac:dyDescent="0.25">
      <c r="B50" s="159"/>
      <c r="C50" s="98" t="s">
        <v>19</v>
      </c>
      <c r="D50" s="3">
        <v>13846.91</v>
      </c>
      <c r="E50" s="3">
        <v>13846.91</v>
      </c>
      <c r="F50" s="3">
        <v>15923.94</v>
      </c>
      <c r="G50" s="3">
        <v>15923.94</v>
      </c>
      <c r="H50" s="3">
        <v>18312.54</v>
      </c>
      <c r="I50" s="3">
        <v>18312.54</v>
      </c>
    </row>
    <row r="51" spans="2:9" x14ac:dyDescent="0.25">
      <c r="B51" s="159"/>
      <c r="C51" s="98" t="s">
        <v>20</v>
      </c>
      <c r="D51" s="3">
        <v>14262.32</v>
      </c>
      <c r="E51" s="3">
        <v>14262.32</v>
      </c>
      <c r="F51" s="3">
        <v>16401.66</v>
      </c>
      <c r="G51" s="3">
        <v>16401.66</v>
      </c>
      <c r="H51" s="3">
        <v>18861.900000000001</v>
      </c>
      <c r="I51" s="3">
        <v>18861.900000000001</v>
      </c>
    </row>
    <row r="53" spans="2:9" x14ac:dyDescent="0.25">
      <c r="B53" t="s">
        <v>26</v>
      </c>
    </row>
    <row r="55" spans="2:9" x14ac:dyDescent="0.25">
      <c r="B55" s="147" t="s">
        <v>3</v>
      </c>
      <c r="C55" s="147"/>
      <c r="D55" s="147"/>
      <c r="E55" s="147"/>
      <c r="F55" s="147"/>
      <c r="G55" s="147"/>
    </row>
    <row r="56" spans="2:9" ht="45" customHeight="1" x14ac:dyDescent="0.25">
      <c r="B56" s="150" t="s">
        <v>4</v>
      </c>
      <c r="C56" s="151"/>
      <c r="D56" s="2" t="s">
        <v>5</v>
      </c>
      <c r="E56" s="2"/>
      <c r="F56" s="146" t="s">
        <v>6</v>
      </c>
      <c r="G56" s="146"/>
    </row>
    <row r="57" spans="2:9" ht="45" x14ac:dyDescent="0.25">
      <c r="B57" s="152"/>
      <c r="C57" s="153"/>
      <c r="D57" s="5" t="s">
        <v>27</v>
      </c>
      <c r="E57" s="6" t="s">
        <v>28</v>
      </c>
      <c r="F57" s="5" t="s">
        <v>27</v>
      </c>
      <c r="G57" s="6" t="s">
        <v>28</v>
      </c>
    </row>
    <row r="58" spans="2:9" ht="30" x14ac:dyDescent="0.25">
      <c r="B58" s="57" t="s">
        <v>11</v>
      </c>
      <c r="C58" s="57" t="s">
        <v>12</v>
      </c>
      <c r="D58" s="57" t="s">
        <v>13</v>
      </c>
      <c r="E58" s="57" t="s">
        <v>13</v>
      </c>
      <c r="F58" s="57" t="s">
        <v>13</v>
      </c>
      <c r="G58" s="57" t="s">
        <v>13</v>
      </c>
    </row>
    <row r="59" spans="2:9" x14ac:dyDescent="0.25">
      <c r="B59" s="183" t="s">
        <v>14</v>
      </c>
      <c r="C59" s="60" t="s">
        <v>15</v>
      </c>
      <c r="D59" s="61">
        <v>4662.8900000000003</v>
      </c>
      <c r="E59" s="61">
        <v>4226.25</v>
      </c>
      <c r="F59" s="62"/>
      <c r="G59" s="2"/>
    </row>
    <row r="60" spans="2:9" x14ac:dyDescent="0.25">
      <c r="B60" s="183"/>
      <c r="C60" s="63" t="s">
        <v>16</v>
      </c>
      <c r="D60" s="64">
        <v>4802.7700000000004</v>
      </c>
      <c r="E60" s="64">
        <v>4353.03</v>
      </c>
      <c r="F60" s="62"/>
      <c r="G60" s="2"/>
    </row>
    <row r="61" spans="2:9" x14ac:dyDescent="0.25">
      <c r="B61" s="183"/>
      <c r="C61" s="63" t="s">
        <v>17</v>
      </c>
      <c r="D61" s="64">
        <v>4946.8599999999997</v>
      </c>
      <c r="E61" s="64">
        <v>4483.62</v>
      </c>
      <c r="F61" s="62"/>
      <c r="G61" s="2"/>
    </row>
    <row r="62" spans="2:9" x14ac:dyDescent="0.25">
      <c r="B62" s="183"/>
      <c r="C62" s="63" t="s">
        <v>18</v>
      </c>
      <c r="D62" s="64">
        <v>5095.26</v>
      </c>
      <c r="E62" s="64">
        <v>4618.13</v>
      </c>
      <c r="F62" s="64">
        <v>5859.55</v>
      </c>
      <c r="G62" s="3">
        <v>5310.84</v>
      </c>
    </row>
    <row r="63" spans="2:9" x14ac:dyDescent="0.25">
      <c r="B63" s="183"/>
      <c r="C63" s="63" t="s">
        <v>19</v>
      </c>
      <c r="D63" s="64">
        <v>5248.12</v>
      </c>
      <c r="E63" s="64">
        <v>4756.67</v>
      </c>
      <c r="F63" s="64">
        <v>6035.33</v>
      </c>
      <c r="G63" s="3">
        <v>5470.17</v>
      </c>
    </row>
    <row r="64" spans="2:9" x14ac:dyDescent="0.25">
      <c r="B64" s="183"/>
      <c r="C64" s="63" t="s">
        <v>20</v>
      </c>
      <c r="D64" s="64">
        <v>5405.56</v>
      </c>
      <c r="E64" s="64">
        <v>4899.38</v>
      </c>
      <c r="F64" s="64">
        <v>6216.39</v>
      </c>
      <c r="G64" s="3">
        <v>5634.28</v>
      </c>
    </row>
    <row r="65" spans="2:7" x14ac:dyDescent="0.25">
      <c r="B65" s="159" t="s">
        <v>21</v>
      </c>
      <c r="C65" s="63" t="s">
        <v>15</v>
      </c>
      <c r="D65" s="64">
        <v>5675.83</v>
      </c>
      <c r="E65" s="64">
        <v>5144.34</v>
      </c>
      <c r="F65" s="64">
        <v>6527.21</v>
      </c>
      <c r="G65" s="3">
        <v>5915.99</v>
      </c>
    </row>
    <row r="66" spans="2:7" x14ac:dyDescent="0.25">
      <c r="B66" s="159"/>
      <c r="C66" s="63" t="s">
        <v>16</v>
      </c>
      <c r="D66" s="64">
        <v>5846.11</v>
      </c>
      <c r="E66" s="64">
        <v>5298.67</v>
      </c>
      <c r="F66" s="64">
        <v>6723.03</v>
      </c>
      <c r="G66" s="3">
        <v>6093.47</v>
      </c>
    </row>
    <row r="67" spans="2:7" x14ac:dyDescent="0.25">
      <c r="B67" s="159"/>
      <c r="C67" s="63" t="s">
        <v>17</v>
      </c>
      <c r="D67" s="64">
        <v>6021.5</v>
      </c>
      <c r="E67" s="64">
        <v>5457.64</v>
      </c>
      <c r="F67" s="64">
        <v>6924.73</v>
      </c>
      <c r="G67" s="3">
        <v>6276.28</v>
      </c>
    </row>
    <row r="68" spans="2:7" x14ac:dyDescent="0.25">
      <c r="B68" s="159"/>
      <c r="C68" s="2" t="s">
        <v>18</v>
      </c>
      <c r="D68" s="3">
        <v>6202.15</v>
      </c>
      <c r="E68" s="3">
        <v>5621.36</v>
      </c>
      <c r="F68" s="3">
        <v>7132.46</v>
      </c>
      <c r="G68" s="3">
        <v>6464.57</v>
      </c>
    </row>
    <row r="69" spans="2:7" x14ac:dyDescent="0.25">
      <c r="B69" s="159"/>
      <c r="C69" s="2" t="s">
        <v>19</v>
      </c>
      <c r="D69" s="3">
        <v>6388.21</v>
      </c>
      <c r="E69" s="3">
        <v>5790</v>
      </c>
      <c r="F69" s="3">
        <v>7346.44</v>
      </c>
      <c r="G69" s="3">
        <v>6658.5</v>
      </c>
    </row>
    <row r="70" spans="2:7" x14ac:dyDescent="0.25">
      <c r="B70" s="159"/>
      <c r="C70" s="2" t="s">
        <v>20</v>
      </c>
      <c r="D70" s="3">
        <v>6579.85</v>
      </c>
      <c r="E70" s="3">
        <v>5963.7</v>
      </c>
      <c r="F70" s="3">
        <v>7566.83</v>
      </c>
      <c r="G70" s="3">
        <v>6858.26</v>
      </c>
    </row>
    <row r="71" spans="2:7" x14ac:dyDescent="0.25">
      <c r="B71" s="159" t="s">
        <v>22</v>
      </c>
      <c r="C71" s="2" t="s">
        <v>15</v>
      </c>
      <c r="D71" s="3">
        <v>6908.84</v>
      </c>
      <c r="E71" s="3">
        <v>6261.88</v>
      </c>
      <c r="F71" s="3">
        <v>7945.17</v>
      </c>
      <c r="G71" s="3">
        <v>7201.17</v>
      </c>
    </row>
    <row r="72" spans="2:7" x14ac:dyDescent="0.25">
      <c r="B72" s="159"/>
      <c r="C72" s="2" t="s">
        <v>16</v>
      </c>
      <c r="D72" s="3">
        <v>7116.11</v>
      </c>
      <c r="E72" s="3">
        <v>6449.75</v>
      </c>
      <c r="F72" s="3">
        <v>8183.53</v>
      </c>
      <c r="G72" s="3">
        <v>7417.22</v>
      </c>
    </row>
    <row r="73" spans="2:7" x14ac:dyDescent="0.25">
      <c r="B73" s="159"/>
      <c r="C73" s="2" t="s">
        <v>17</v>
      </c>
      <c r="D73" s="3">
        <v>7329.59</v>
      </c>
      <c r="E73" s="3">
        <v>6643.25</v>
      </c>
      <c r="F73" s="3">
        <v>8429.0300000000007</v>
      </c>
      <c r="G73" s="3">
        <v>7639.72</v>
      </c>
    </row>
    <row r="74" spans="2:7" x14ac:dyDescent="0.25">
      <c r="B74" s="159"/>
      <c r="C74" s="2" t="s">
        <v>18</v>
      </c>
      <c r="D74" s="3">
        <v>7549.48</v>
      </c>
      <c r="E74" s="3">
        <v>6842.55</v>
      </c>
      <c r="F74" s="3">
        <v>8681.91</v>
      </c>
      <c r="G74" s="3">
        <v>7868.93</v>
      </c>
    </row>
    <row r="75" spans="2:7" x14ac:dyDescent="0.25">
      <c r="B75" s="159"/>
      <c r="C75" s="2" t="s">
        <v>19</v>
      </c>
      <c r="D75" s="3">
        <v>7775.97</v>
      </c>
      <c r="E75" s="3">
        <v>7047.82</v>
      </c>
      <c r="F75" s="3">
        <v>8942.36</v>
      </c>
      <c r="G75" s="3">
        <v>8105</v>
      </c>
    </row>
    <row r="76" spans="2:7" x14ac:dyDescent="0.25">
      <c r="B76" s="159"/>
      <c r="C76" s="2" t="s">
        <v>20</v>
      </c>
      <c r="D76" s="3">
        <v>8009.24</v>
      </c>
      <c r="E76" s="3">
        <v>7259.25</v>
      </c>
      <c r="F76" s="3">
        <v>9210.64</v>
      </c>
      <c r="G76" s="3">
        <v>8348.15</v>
      </c>
    </row>
    <row r="79" spans="2:7" x14ac:dyDescent="0.25">
      <c r="B79" t="s">
        <v>29</v>
      </c>
    </row>
    <row r="80" spans="2:7" x14ac:dyDescent="0.25">
      <c r="B80" t="s">
        <v>127</v>
      </c>
    </row>
    <row r="82" spans="2:6" x14ac:dyDescent="0.25">
      <c r="B82" s="147" t="s">
        <v>3</v>
      </c>
      <c r="C82" s="147"/>
      <c r="D82" s="147"/>
      <c r="E82" s="147"/>
      <c r="F82" s="147"/>
    </row>
    <row r="83" spans="2:6" x14ac:dyDescent="0.25">
      <c r="B83" s="146" t="s">
        <v>4</v>
      </c>
      <c r="C83" s="146"/>
      <c r="D83" s="147" t="s">
        <v>5</v>
      </c>
      <c r="E83" s="147"/>
      <c r="F83" s="147"/>
    </row>
    <row r="84" spans="2:6" ht="45" x14ac:dyDescent="0.25">
      <c r="B84" s="146"/>
      <c r="C84" s="146"/>
      <c r="D84" s="2" t="s">
        <v>128</v>
      </c>
      <c r="E84" s="6" t="s">
        <v>32</v>
      </c>
      <c r="F84" s="2" t="s">
        <v>33</v>
      </c>
    </row>
    <row r="85" spans="2:6" ht="30" x14ac:dyDescent="0.25">
      <c r="B85" s="57" t="s">
        <v>11</v>
      </c>
      <c r="C85" s="57" t="s">
        <v>12</v>
      </c>
      <c r="D85" s="57" t="s">
        <v>13</v>
      </c>
      <c r="E85" s="57" t="s">
        <v>13</v>
      </c>
      <c r="F85" s="57" t="s">
        <v>13</v>
      </c>
    </row>
    <row r="86" spans="2:6" x14ac:dyDescent="0.25">
      <c r="B86" s="183" t="s">
        <v>14</v>
      </c>
      <c r="C86" s="2" t="s">
        <v>15</v>
      </c>
      <c r="D86" s="3">
        <v>3177.7</v>
      </c>
      <c r="E86" s="3">
        <v>2691.46</v>
      </c>
      <c r="F86" s="3">
        <v>2691.46</v>
      </c>
    </row>
    <row r="87" spans="2:6" x14ac:dyDescent="0.25">
      <c r="B87" s="183"/>
      <c r="C87" s="2" t="s">
        <v>16</v>
      </c>
      <c r="D87" s="3">
        <v>3273.03</v>
      </c>
      <c r="E87" s="3">
        <v>2772.2</v>
      </c>
      <c r="F87" s="3">
        <v>2772.2</v>
      </c>
    </row>
    <row r="88" spans="2:6" x14ac:dyDescent="0.25">
      <c r="B88" s="183"/>
      <c r="C88" s="2" t="s">
        <v>17</v>
      </c>
      <c r="D88" s="3">
        <v>3371.22</v>
      </c>
      <c r="E88" s="3">
        <v>2855.36</v>
      </c>
      <c r="F88" s="3">
        <v>2855.36</v>
      </c>
    </row>
    <row r="89" spans="2:6" x14ac:dyDescent="0.25">
      <c r="B89" s="183"/>
      <c r="C89" s="2" t="s">
        <v>18</v>
      </c>
      <c r="D89" s="3">
        <v>3472.36</v>
      </c>
      <c r="E89" s="3">
        <v>2941.02</v>
      </c>
      <c r="F89" s="3">
        <v>2941.02</v>
      </c>
    </row>
    <row r="90" spans="2:6" x14ac:dyDescent="0.25">
      <c r="B90" s="183"/>
      <c r="C90" s="2" t="s">
        <v>19</v>
      </c>
      <c r="D90" s="3">
        <v>3576.53</v>
      </c>
      <c r="E90" s="3">
        <v>3029.26</v>
      </c>
      <c r="F90" s="3">
        <v>3029.26</v>
      </c>
    </row>
    <row r="91" spans="2:6" x14ac:dyDescent="0.25">
      <c r="B91" s="183"/>
      <c r="C91" s="2" t="s">
        <v>20</v>
      </c>
      <c r="D91" s="3">
        <v>3683.82</v>
      </c>
      <c r="E91" s="3">
        <v>3120.13</v>
      </c>
      <c r="F91" s="3">
        <v>3120.13</v>
      </c>
    </row>
    <row r="92" spans="2:6" x14ac:dyDescent="0.25">
      <c r="B92" s="159" t="s">
        <v>21</v>
      </c>
      <c r="C92" s="2" t="s">
        <v>15</v>
      </c>
      <c r="D92" s="3">
        <v>3868.02</v>
      </c>
      <c r="E92" s="3">
        <v>3276.13</v>
      </c>
      <c r="F92" s="3">
        <v>3276.13</v>
      </c>
    </row>
    <row r="93" spans="2:6" x14ac:dyDescent="0.25">
      <c r="B93" s="159"/>
      <c r="C93" s="2" t="s">
        <v>16</v>
      </c>
      <c r="D93" s="3">
        <v>3984.06</v>
      </c>
      <c r="E93" s="3">
        <v>3374.42</v>
      </c>
      <c r="F93" s="3">
        <v>3374.42</v>
      </c>
    </row>
    <row r="94" spans="2:6" x14ac:dyDescent="0.25">
      <c r="B94" s="159"/>
      <c r="C94" s="2" t="s">
        <v>17</v>
      </c>
      <c r="D94" s="3">
        <v>4103.59</v>
      </c>
      <c r="E94" s="3">
        <v>3475.64</v>
      </c>
      <c r="F94" s="3">
        <v>3475.64</v>
      </c>
    </row>
    <row r="95" spans="2:6" x14ac:dyDescent="0.25">
      <c r="B95" s="159"/>
      <c r="C95" s="2" t="s">
        <v>18</v>
      </c>
      <c r="D95" s="3">
        <v>4226.7</v>
      </c>
      <c r="E95" s="3">
        <v>3579.91</v>
      </c>
      <c r="F95" s="3">
        <v>3579.91</v>
      </c>
    </row>
    <row r="96" spans="2:6" x14ac:dyDescent="0.25">
      <c r="B96" s="159"/>
      <c r="C96" s="2" t="s">
        <v>19</v>
      </c>
      <c r="D96" s="3">
        <v>4353.51</v>
      </c>
      <c r="E96" s="3">
        <v>3687.31</v>
      </c>
      <c r="F96" s="3">
        <v>3687.31</v>
      </c>
    </row>
    <row r="97" spans="2:12" x14ac:dyDescent="0.25">
      <c r="B97" s="159"/>
      <c r="C97" s="2" t="s">
        <v>20</v>
      </c>
      <c r="D97" s="3">
        <v>4484.1099999999997</v>
      </c>
      <c r="E97" s="3">
        <v>3797.93</v>
      </c>
      <c r="F97" s="3">
        <v>3797.93</v>
      </c>
    </row>
    <row r="98" spans="2:12" x14ac:dyDescent="0.25">
      <c r="B98" s="159" t="s">
        <v>22</v>
      </c>
      <c r="C98" s="2" t="s">
        <v>15</v>
      </c>
      <c r="D98" s="3">
        <v>4708.3100000000004</v>
      </c>
      <c r="E98" s="3">
        <v>3987.83</v>
      </c>
      <c r="F98" s="3">
        <v>3987.83</v>
      </c>
    </row>
    <row r="99" spans="2:12" x14ac:dyDescent="0.25">
      <c r="B99" s="159"/>
      <c r="C99" s="2" t="s">
        <v>16</v>
      </c>
      <c r="D99" s="3">
        <v>4849.5600000000004</v>
      </c>
      <c r="E99" s="3">
        <v>4107.46</v>
      </c>
      <c r="F99" s="3">
        <v>4107.46</v>
      </c>
    </row>
    <row r="100" spans="2:12" x14ac:dyDescent="0.25">
      <c r="B100" s="159"/>
      <c r="C100" s="2" t="s">
        <v>17</v>
      </c>
      <c r="D100" s="3">
        <v>4995.05</v>
      </c>
      <c r="E100" s="3">
        <v>4230.68</v>
      </c>
      <c r="F100" s="3">
        <v>4230.68</v>
      </c>
    </row>
    <row r="101" spans="2:12" x14ac:dyDescent="0.25">
      <c r="B101" s="159"/>
      <c r="C101" s="2" t="s">
        <v>18</v>
      </c>
      <c r="D101" s="3">
        <v>5144.8999999999996</v>
      </c>
      <c r="E101" s="3">
        <v>4357.6000000000004</v>
      </c>
      <c r="F101" s="3">
        <v>4357.6000000000004</v>
      </c>
    </row>
    <row r="102" spans="2:12" x14ac:dyDescent="0.25">
      <c r="B102" s="159"/>
      <c r="C102" s="2" t="s">
        <v>19</v>
      </c>
      <c r="D102" s="3">
        <v>5299.26</v>
      </c>
      <c r="E102" s="3">
        <v>4488.34</v>
      </c>
      <c r="F102" s="3">
        <v>4488.34</v>
      </c>
    </row>
    <row r="103" spans="2:12" x14ac:dyDescent="0.25">
      <c r="B103" s="159"/>
      <c r="C103" s="2" t="s">
        <v>20</v>
      </c>
      <c r="D103" s="3">
        <v>5458.23</v>
      </c>
      <c r="E103" s="3">
        <v>4623</v>
      </c>
      <c r="F103" s="3">
        <v>4623</v>
      </c>
    </row>
    <row r="106" spans="2:12" x14ac:dyDescent="0.25">
      <c r="B106" t="s">
        <v>34</v>
      </c>
    </row>
    <row r="107" spans="2:12" x14ac:dyDescent="0.25">
      <c r="B107" t="s">
        <v>35</v>
      </c>
    </row>
    <row r="109" spans="2:12" x14ac:dyDescent="0.25">
      <c r="B109" s="2" t="s">
        <v>36</v>
      </c>
      <c r="C109" s="2" t="s">
        <v>37</v>
      </c>
      <c r="D109" s="2" t="s">
        <v>129</v>
      </c>
    </row>
    <row r="110" spans="2:12" x14ac:dyDescent="0.25">
      <c r="B110" s="2" t="s">
        <v>38</v>
      </c>
      <c r="C110" s="3">
        <v>3374.44</v>
      </c>
      <c r="D110" s="16">
        <v>1687.22</v>
      </c>
      <c r="F110" s="15"/>
      <c r="J110" s="15"/>
      <c r="K110" s="15"/>
      <c r="L110" s="15"/>
    </row>
    <row r="111" spans="2:12" x14ac:dyDescent="0.25">
      <c r="B111" s="2" t="s">
        <v>39</v>
      </c>
      <c r="C111" s="3">
        <v>5455.08</v>
      </c>
      <c r="D111" s="16">
        <v>2727.54</v>
      </c>
      <c r="F111" s="15"/>
      <c r="J111" s="15"/>
      <c r="K111" s="15"/>
      <c r="L111" s="15"/>
    </row>
    <row r="112" spans="2:12" x14ac:dyDescent="0.25">
      <c r="B112" s="2" t="s">
        <v>40</v>
      </c>
      <c r="C112" s="3">
        <v>6779.14</v>
      </c>
      <c r="D112" s="16">
        <v>3389.57</v>
      </c>
      <c r="F112" s="15"/>
      <c r="J112" s="15"/>
      <c r="K112" s="15"/>
      <c r="L112" s="15"/>
    </row>
    <row r="113" spans="2:19" x14ac:dyDescent="0.25">
      <c r="B113" s="2" t="s">
        <v>41</v>
      </c>
      <c r="C113" s="3">
        <v>7724.88</v>
      </c>
      <c r="D113" s="16">
        <v>3862.44</v>
      </c>
      <c r="F113" s="15"/>
      <c r="J113" s="15"/>
      <c r="K113" s="15"/>
      <c r="L113" s="15"/>
    </row>
    <row r="114" spans="2:19" x14ac:dyDescent="0.25">
      <c r="B114" s="2" t="s">
        <v>42</v>
      </c>
      <c r="C114" s="3">
        <v>11507.87</v>
      </c>
      <c r="D114" s="16">
        <v>5753.9350000000004</v>
      </c>
      <c r="F114" s="15"/>
      <c r="J114" s="15"/>
      <c r="K114" s="15"/>
      <c r="L114" s="15"/>
    </row>
    <row r="115" spans="2:19" x14ac:dyDescent="0.25">
      <c r="B115" s="2" t="s">
        <v>43</v>
      </c>
      <c r="C115" s="3">
        <v>14739.29</v>
      </c>
      <c r="D115" s="16">
        <v>7369.6450000000004</v>
      </c>
      <c r="F115" s="15"/>
      <c r="J115" s="15"/>
      <c r="K115" s="15"/>
      <c r="L115" s="15"/>
    </row>
    <row r="116" spans="2:19" x14ac:dyDescent="0.25">
      <c r="B116" s="2" t="s">
        <v>44</v>
      </c>
      <c r="C116" s="3">
        <v>17452.84</v>
      </c>
      <c r="D116" s="16">
        <v>8726.42</v>
      </c>
      <c r="F116" s="15"/>
      <c r="J116" s="15"/>
      <c r="K116" s="15"/>
      <c r="L116" s="15"/>
    </row>
    <row r="117" spans="2:19" x14ac:dyDescent="0.25">
      <c r="B117" s="2" t="s">
        <v>45</v>
      </c>
      <c r="C117" s="3">
        <v>24411.01</v>
      </c>
      <c r="D117" s="16">
        <v>12205.5</v>
      </c>
      <c r="F117" s="15"/>
      <c r="J117" s="15"/>
      <c r="K117" s="15"/>
      <c r="L117" s="15"/>
    </row>
    <row r="119" spans="2:19" x14ac:dyDescent="0.25">
      <c r="B119" t="s">
        <v>46</v>
      </c>
    </row>
    <row r="120" spans="2:19" x14ac:dyDescent="0.25">
      <c r="B120" t="s">
        <v>47</v>
      </c>
    </row>
    <row r="122" spans="2:19" x14ac:dyDescent="0.25">
      <c r="B122" s="2" t="s">
        <v>36</v>
      </c>
      <c r="C122" s="2" t="s">
        <v>37</v>
      </c>
    </row>
    <row r="123" spans="2:19" x14ac:dyDescent="0.25">
      <c r="B123" s="2" t="s">
        <v>48</v>
      </c>
      <c r="C123" s="14">
        <v>3862.44</v>
      </c>
      <c r="P123" t="s">
        <v>387</v>
      </c>
    </row>
    <row r="125" spans="2:19" ht="30" x14ac:dyDescent="0.25">
      <c r="B125" s="13" t="s">
        <v>49</v>
      </c>
      <c r="C125" s="13"/>
      <c r="D125" s="13"/>
      <c r="E125" s="13"/>
      <c r="F125" s="13"/>
    </row>
    <row r="126" spans="2:19" ht="90" customHeight="1" x14ac:dyDescent="0.25">
      <c r="B126" s="154" t="s">
        <v>50</v>
      </c>
      <c r="C126" s="154"/>
      <c r="D126" s="154" t="s">
        <v>51</v>
      </c>
      <c r="E126" s="154"/>
      <c r="F126" s="154"/>
      <c r="G126" s="154"/>
      <c r="H126" s="154" t="s">
        <v>52</v>
      </c>
      <c r="I126" s="154"/>
      <c r="J126" s="154"/>
      <c r="K126" s="154" t="s">
        <v>53</v>
      </c>
      <c r="L126" s="154"/>
      <c r="M126" s="154"/>
      <c r="N126" s="154"/>
      <c r="O126" s="22" t="s">
        <v>130</v>
      </c>
      <c r="P126" s="22" t="s">
        <v>131</v>
      </c>
      <c r="Q126" s="21" t="s">
        <v>132</v>
      </c>
      <c r="R126" s="108">
        <v>37589.96</v>
      </c>
      <c r="S126" s="55" t="s">
        <v>604</v>
      </c>
    </row>
    <row r="127" spans="2:19" ht="90" customHeight="1" x14ac:dyDescent="0.25">
      <c r="B127" s="154" t="s">
        <v>65</v>
      </c>
      <c r="C127" s="154"/>
      <c r="D127" s="154" t="s">
        <v>66</v>
      </c>
      <c r="E127" s="154"/>
      <c r="F127" s="154"/>
      <c r="G127" s="154"/>
      <c r="H127" s="154" t="s">
        <v>67</v>
      </c>
      <c r="I127" s="154"/>
      <c r="J127" s="154"/>
      <c r="K127" s="154" t="s">
        <v>68</v>
      </c>
      <c r="L127" s="154"/>
      <c r="M127" s="154"/>
      <c r="N127" s="154"/>
    </row>
    <row r="128" spans="2:19" ht="90" customHeight="1" x14ac:dyDescent="0.25">
      <c r="B128" s="154" t="s">
        <v>69</v>
      </c>
      <c r="C128" s="154"/>
      <c r="D128" s="154" t="s">
        <v>70</v>
      </c>
      <c r="E128" s="154"/>
      <c r="F128" s="154"/>
      <c r="G128" s="154"/>
      <c r="H128" s="154" t="s">
        <v>67</v>
      </c>
      <c r="I128" s="154"/>
      <c r="J128" s="154"/>
      <c r="K128" s="154" t="s">
        <v>68</v>
      </c>
      <c r="L128" s="154"/>
      <c r="M128" s="154"/>
      <c r="N128" s="154"/>
    </row>
    <row r="129" spans="2:15" ht="90" customHeight="1" x14ac:dyDescent="0.25">
      <c r="B129" s="154" t="s">
        <v>71</v>
      </c>
      <c r="C129" s="154"/>
      <c r="D129" s="154" t="s">
        <v>72</v>
      </c>
      <c r="E129" s="154"/>
      <c r="F129" s="154"/>
      <c r="G129" s="154"/>
      <c r="H129" s="184" t="s">
        <v>600</v>
      </c>
      <c r="I129" s="184"/>
      <c r="J129" s="184"/>
      <c r="K129" s="154" t="s">
        <v>74</v>
      </c>
      <c r="L129" s="154"/>
      <c r="M129" s="154"/>
      <c r="N129" s="154"/>
    </row>
    <row r="130" spans="2:15" ht="90" customHeight="1" x14ac:dyDescent="0.25">
      <c r="B130" s="154" t="s">
        <v>75</v>
      </c>
      <c r="C130" s="154"/>
      <c r="D130" s="154" t="s">
        <v>76</v>
      </c>
      <c r="E130" s="154"/>
      <c r="F130" s="154"/>
      <c r="G130" s="154"/>
      <c r="H130" s="184" t="s">
        <v>601</v>
      </c>
      <c r="I130" s="184"/>
      <c r="J130" s="184"/>
      <c r="K130" s="154" t="s">
        <v>77</v>
      </c>
      <c r="L130" s="154"/>
      <c r="M130" s="154"/>
      <c r="N130" s="154"/>
    </row>
    <row r="131" spans="2:15" ht="90" customHeight="1" x14ac:dyDescent="0.25">
      <c r="B131" s="154" t="s">
        <v>78</v>
      </c>
      <c r="C131" s="154"/>
      <c r="D131" s="154" t="s">
        <v>79</v>
      </c>
      <c r="E131" s="154"/>
      <c r="F131" s="154"/>
      <c r="G131" s="154"/>
      <c r="H131" s="185">
        <v>1514.16</v>
      </c>
      <c r="I131" s="185"/>
      <c r="J131" s="185"/>
      <c r="K131" s="154" t="s">
        <v>80</v>
      </c>
      <c r="L131" s="154"/>
      <c r="M131" s="154"/>
      <c r="N131" s="154"/>
      <c r="O131" s="54"/>
    </row>
    <row r="132" spans="2:15" ht="90" customHeight="1" x14ac:dyDescent="0.25">
      <c r="B132" s="154" t="s">
        <v>81</v>
      </c>
      <c r="C132" s="154"/>
      <c r="D132" s="154" t="s">
        <v>82</v>
      </c>
      <c r="E132" s="154"/>
      <c r="F132" s="154"/>
      <c r="G132" s="154"/>
      <c r="H132" s="185">
        <v>1514.16</v>
      </c>
      <c r="I132" s="185"/>
      <c r="J132" s="185"/>
      <c r="K132" s="154" t="s">
        <v>83</v>
      </c>
      <c r="L132" s="154"/>
      <c r="M132" s="154"/>
      <c r="N132" s="154"/>
    </row>
    <row r="133" spans="2:15" ht="90" customHeight="1" x14ac:dyDescent="0.25">
      <c r="B133" s="154" t="s">
        <v>84</v>
      </c>
      <c r="C133" s="154"/>
      <c r="D133" s="154" t="s">
        <v>85</v>
      </c>
      <c r="E133" s="154"/>
      <c r="F133" s="154"/>
      <c r="G133" s="154"/>
      <c r="H133" s="184" t="s">
        <v>602</v>
      </c>
      <c r="I133" s="184"/>
      <c r="J133" s="184"/>
      <c r="K133" s="154" t="s">
        <v>87</v>
      </c>
      <c r="L133" s="154"/>
      <c r="M133" s="154"/>
      <c r="N133" s="154"/>
    </row>
    <row r="136" spans="2:15" x14ac:dyDescent="0.25">
      <c r="B136" t="s">
        <v>88</v>
      </c>
    </row>
    <row r="138" spans="2:15" x14ac:dyDescent="0.25">
      <c r="B138" s="65"/>
      <c r="C138" s="66">
        <v>2020</v>
      </c>
      <c r="D138" s="66">
        <v>2021</v>
      </c>
      <c r="E138" s="67">
        <v>2022</v>
      </c>
      <c r="F138" s="68"/>
      <c r="G138" s="68"/>
      <c r="H138" s="69"/>
      <c r="I138" s="67" t="s">
        <v>603</v>
      </c>
      <c r="J138" s="68"/>
      <c r="K138" s="68"/>
      <c r="L138" s="69"/>
    </row>
    <row r="139" spans="2:15" x14ac:dyDescent="0.25">
      <c r="B139" s="70"/>
      <c r="C139" s="71" t="s">
        <v>89</v>
      </c>
      <c r="D139" s="71" t="s">
        <v>89</v>
      </c>
      <c r="E139" s="71" t="s">
        <v>90</v>
      </c>
      <c r="F139" s="72" t="s">
        <v>91</v>
      </c>
      <c r="G139" s="72" t="s">
        <v>92</v>
      </c>
      <c r="H139" s="72" t="s">
        <v>93</v>
      </c>
      <c r="I139" s="71" t="s">
        <v>90</v>
      </c>
      <c r="J139" s="72" t="s">
        <v>91</v>
      </c>
      <c r="K139" s="72" t="s">
        <v>92</v>
      </c>
      <c r="L139" s="72" t="s">
        <v>93</v>
      </c>
    </row>
    <row r="140" spans="2:15" x14ac:dyDescent="0.25">
      <c r="B140" s="73" t="s">
        <v>94</v>
      </c>
      <c r="C140" s="74">
        <v>2250</v>
      </c>
      <c r="D140" s="74">
        <v>3000</v>
      </c>
      <c r="E140" s="74">
        <v>4071</v>
      </c>
      <c r="F140" s="74">
        <v>407.1</v>
      </c>
      <c r="G140" s="74">
        <v>1221.3</v>
      </c>
      <c r="H140" s="74">
        <v>2442.6</v>
      </c>
      <c r="I140" s="74">
        <f>ROUND(E140*1.0729,2)</f>
        <v>4367.78</v>
      </c>
      <c r="J140" s="74">
        <f>ROUND(I140*0.1,2)</f>
        <v>436.78</v>
      </c>
      <c r="K140" s="74">
        <f>ROUND(I140*0.3,2)</f>
        <v>1310.33</v>
      </c>
      <c r="L140" s="74">
        <f>ROUND(I140*0.6,2)</f>
        <v>2620.67</v>
      </c>
    </row>
    <row r="141" spans="2:15" x14ac:dyDescent="0.25">
      <c r="B141" s="73" t="s">
        <v>95</v>
      </c>
      <c r="C141" s="74">
        <v>2166.75</v>
      </c>
      <c r="D141" s="74">
        <v>2889</v>
      </c>
      <c r="E141" s="74">
        <v>3920.37</v>
      </c>
      <c r="F141" s="74">
        <v>392.04</v>
      </c>
      <c r="G141" s="74">
        <v>1176.1199999999999</v>
      </c>
      <c r="H141" s="74">
        <v>2352.21</v>
      </c>
      <c r="I141" s="74">
        <f t="shared" ref="I141:I147" si="0">ROUND(E141*1.0729,2)</f>
        <v>4206.16</v>
      </c>
      <c r="J141" s="74">
        <f t="shared" ref="J141:J147" si="1">ROUND(I141*0.1,2)</f>
        <v>420.62</v>
      </c>
      <c r="K141" s="74">
        <f t="shared" ref="K141:K147" si="2">ROUND(I141*0.3,2)</f>
        <v>1261.8499999999999</v>
      </c>
      <c r="L141" s="74">
        <f t="shared" ref="L141:L147" si="3">ROUND(I141*0.6,2)</f>
        <v>2523.6999999999998</v>
      </c>
    </row>
    <row r="142" spans="2:15" x14ac:dyDescent="0.25">
      <c r="B142" s="73" t="s">
        <v>96</v>
      </c>
      <c r="C142" s="74">
        <v>1166.6300000000001</v>
      </c>
      <c r="D142" s="74">
        <v>1555.5</v>
      </c>
      <c r="E142" s="74">
        <v>2110.8200000000002</v>
      </c>
      <c r="F142" s="74">
        <v>211.08</v>
      </c>
      <c r="G142" s="74">
        <v>633.24</v>
      </c>
      <c r="H142" s="74">
        <v>1266.5</v>
      </c>
      <c r="I142" s="74">
        <f t="shared" si="0"/>
        <v>2264.6999999999998</v>
      </c>
      <c r="J142" s="74">
        <f t="shared" si="1"/>
        <v>226.47</v>
      </c>
      <c r="K142" s="74">
        <f t="shared" si="2"/>
        <v>679.41</v>
      </c>
      <c r="L142" s="74">
        <f t="shared" si="3"/>
        <v>1358.82</v>
      </c>
    </row>
    <row r="143" spans="2:15" x14ac:dyDescent="0.25">
      <c r="B143" s="73" t="s">
        <v>97</v>
      </c>
      <c r="C143" s="74">
        <v>1833.3</v>
      </c>
      <c r="D143" s="74">
        <v>2444.4</v>
      </c>
      <c r="E143" s="74">
        <v>3317.05</v>
      </c>
      <c r="F143" s="74">
        <v>331.71</v>
      </c>
      <c r="G143" s="74">
        <v>995.12</v>
      </c>
      <c r="H143" s="74">
        <v>1990.22</v>
      </c>
      <c r="I143" s="74">
        <f t="shared" si="0"/>
        <v>3558.86</v>
      </c>
      <c r="J143" s="74">
        <f t="shared" si="1"/>
        <v>355.89</v>
      </c>
      <c r="K143" s="74">
        <f t="shared" si="2"/>
        <v>1067.6600000000001</v>
      </c>
      <c r="L143" s="74">
        <f t="shared" si="3"/>
        <v>2135.3200000000002</v>
      </c>
    </row>
    <row r="144" spans="2:15" x14ac:dyDescent="0.25">
      <c r="B144" s="73" t="s">
        <v>98</v>
      </c>
      <c r="C144" s="74">
        <v>1750.05</v>
      </c>
      <c r="D144" s="74">
        <v>2333.4</v>
      </c>
      <c r="E144" s="74">
        <v>3166.42</v>
      </c>
      <c r="F144" s="74">
        <v>316.64999999999998</v>
      </c>
      <c r="G144" s="74">
        <v>949.93</v>
      </c>
      <c r="H144" s="74">
        <v>1899.84</v>
      </c>
      <c r="I144" s="74">
        <f t="shared" si="0"/>
        <v>3397.25</v>
      </c>
      <c r="J144" s="74">
        <f t="shared" si="1"/>
        <v>339.73</v>
      </c>
      <c r="K144" s="74">
        <f t="shared" si="2"/>
        <v>1019.18</v>
      </c>
      <c r="L144" s="74">
        <f t="shared" si="3"/>
        <v>2038.35</v>
      </c>
    </row>
    <row r="145" spans="2:12" x14ac:dyDescent="0.25">
      <c r="B145" s="73" t="s">
        <v>99</v>
      </c>
      <c r="C145" s="74">
        <v>1750.05</v>
      </c>
      <c r="D145" s="74">
        <v>2333.4</v>
      </c>
      <c r="E145" s="74">
        <v>3166.42</v>
      </c>
      <c r="F145" s="74">
        <v>316.64999999999998</v>
      </c>
      <c r="G145" s="74">
        <v>949.93</v>
      </c>
      <c r="H145" s="74">
        <v>1899.84</v>
      </c>
      <c r="I145" s="74">
        <f t="shared" si="0"/>
        <v>3397.25</v>
      </c>
      <c r="J145" s="74">
        <f t="shared" si="1"/>
        <v>339.73</v>
      </c>
      <c r="K145" s="74">
        <f t="shared" si="2"/>
        <v>1019.18</v>
      </c>
      <c r="L145" s="74">
        <f t="shared" si="3"/>
        <v>2038.35</v>
      </c>
    </row>
    <row r="146" spans="2:12" x14ac:dyDescent="0.25">
      <c r="B146" s="73" t="s">
        <v>100</v>
      </c>
      <c r="C146" s="74">
        <v>1166.6300000000001</v>
      </c>
      <c r="D146" s="74">
        <v>1555.5</v>
      </c>
      <c r="E146" s="74">
        <v>2110.8200000000002</v>
      </c>
      <c r="F146" s="74">
        <v>211.08</v>
      </c>
      <c r="G146" s="74">
        <v>633.24</v>
      </c>
      <c r="H146" s="74">
        <v>1266.5</v>
      </c>
      <c r="I146" s="74">
        <f t="shared" si="0"/>
        <v>2264.6999999999998</v>
      </c>
      <c r="J146" s="74">
        <f t="shared" si="1"/>
        <v>226.47</v>
      </c>
      <c r="K146" s="74">
        <f t="shared" si="2"/>
        <v>679.41</v>
      </c>
      <c r="L146" s="74">
        <f t="shared" si="3"/>
        <v>1358.82</v>
      </c>
    </row>
    <row r="147" spans="2:12" x14ac:dyDescent="0.25">
      <c r="B147" s="73" t="s">
        <v>137</v>
      </c>
      <c r="C147" s="74">
        <v>833.5</v>
      </c>
      <c r="D147" s="74">
        <v>1111.2</v>
      </c>
      <c r="E147" s="74">
        <v>1507.9</v>
      </c>
      <c r="F147" s="74">
        <v>150.79</v>
      </c>
      <c r="G147" s="74">
        <v>452.37</v>
      </c>
      <c r="H147" s="74">
        <v>904.74</v>
      </c>
      <c r="I147" s="74">
        <f t="shared" si="0"/>
        <v>1617.83</v>
      </c>
      <c r="J147" s="74">
        <f t="shared" si="1"/>
        <v>161.78</v>
      </c>
      <c r="K147" s="74">
        <f t="shared" si="2"/>
        <v>485.35</v>
      </c>
      <c r="L147" s="74">
        <f t="shared" si="3"/>
        <v>970.7</v>
      </c>
    </row>
    <row r="152" spans="2:12" x14ac:dyDescent="0.25">
      <c r="B152" t="s">
        <v>102</v>
      </c>
    </row>
    <row r="153" spans="2:12" x14ac:dyDescent="0.25">
      <c r="B153" s="75" t="s">
        <v>103</v>
      </c>
      <c r="C153" s="75" t="s">
        <v>104</v>
      </c>
      <c r="D153" s="75" t="s">
        <v>105</v>
      </c>
      <c r="E153" s="188" t="s">
        <v>106</v>
      </c>
      <c r="F153" s="188"/>
      <c r="G153" s="188"/>
    </row>
    <row r="154" spans="2:12" x14ac:dyDescent="0.25">
      <c r="B154" s="75"/>
      <c r="C154" s="75"/>
      <c r="D154" s="75"/>
      <c r="E154" s="60" t="s">
        <v>107</v>
      </c>
      <c r="F154" s="60" t="s">
        <v>108</v>
      </c>
      <c r="G154" s="75" t="s">
        <v>109</v>
      </c>
    </row>
    <row r="155" spans="2:12" x14ac:dyDescent="0.25">
      <c r="B155" s="186" t="s">
        <v>94</v>
      </c>
      <c r="C155" s="183" t="s">
        <v>14</v>
      </c>
      <c r="D155" s="77" t="s">
        <v>15</v>
      </c>
      <c r="E155" s="78">
        <v>346.11</v>
      </c>
      <c r="F155" s="79">
        <v>692.21</v>
      </c>
      <c r="G155" s="78">
        <v>1038.32</v>
      </c>
    </row>
    <row r="156" spans="2:12" x14ac:dyDescent="0.25">
      <c r="B156" s="186"/>
      <c r="C156" s="183"/>
      <c r="D156" s="77" t="s">
        <v>16</v>
      </c>
      <c r="E156" s="78">
        <v>353.04</v>
      </c>
      <c r="F156" s="79">
        <v>706.05</v>
      </c>
      <c r="G156" s="78">
        <v>1059.0899999999999</v>
      </c>
    </row>
    <row r="157" spans="2:12" x14ac:dyDescent="0.25">
      <c r="B157" s="186"/>
      <c r="C157" s="183"/>
      <c r="D157" s="77" t="s">
        <v>17</v>
      </c>
      <c r="E157" s="78">
        <v>360.09</v>
      </c>
      <c r="F157" s="79">
        <v>720.18</v>
      </c>
      <c r="G157" s="78">
        <v>1080.27</v>
      </c>
    </row>
    <row r="158" spans="2:12" x14ac:dyDescent="0.25">
      <c r="B158" s="186"/>
      <c r="C158" s="183"/>
      <c r="D158" s="77" t="s">
        <v>18</v>
      </c>
      <c r="E158" s="78">
        <v>367.29</v>
      </c>
      <c r="F158" s="79">
        <v>734.58</v>
      </c>
      <c r="G158" s="78">
        <v>1101.8699999999999</v>
      </c>
    </row>
    <row r="159" spans="2:12" x14ac:dyDescent="0.25">
      <c r="B159" s="186"/>
      <c r="C159" s="183"/>
      <c r="D159" s="77" t="s">
        <v>19</v>
      </c>
      <c r="E159" s="78">
        <v>374.64</v>
      </c>
      <c r="F159" s="79">
        <v>749.28</v>
      </c>
      <c r="G159" s="78">
        <v>1123.9100000000001</v>
      </c>
    </row>
    <row r="160" spans="2:12" x14ac:dyDescent="0.25">
      <c r="B160" s="186"/>
      <c r="C160" s="183"/>
      <c r="D160" s="77" t="s">
        <v>20</v>
      </c>
      <c r="E160" s="78">
        <v>382.12</v>
      </c>
      <c r="F160" s="79">
        <v>764.26</v>
      </c>
      <c r="G160" s="78">
        <v>1146.3800000000001</v>
      </c>
    </row>
    <row r="161" spans="2:8" x14ac:dyDescent="0.25">
      <c r="B161" s="186" t="s">
        <v>110</v>
      </c>
      <c r="C161" s="183" t="s">
        <v>21</v>
      </c>
      <c r="D161" s="77" t="s">
        <v>15</v>
      </c>
      <c r="E161" s="78">
        <v>389.77</v>
      </c>
      <c r="F161" s="79">
        <v>779.55</v>
      </c>
      <c r="G161" s="80">
        <v>1169.32</v>
      </c>
    </row>
    <row r="162" spans="2:8" x14ac:dyDescent="0.25">
      <c r="B162" s="186"/>
      <c r="C162" s="183"/>
      <c r="D162" s="77" t="s">
        <v>16</v>
      </c>
      <c r="E162" s="78">
        <v>397.57</v>
      </c>
      <c r="F162" s="79">
        <v>795.14</v>
      </c>
      <c r="G162" s="80">
        <v>1192.71</v>
      </c>
    </row>
    <row r="163" spans="2:8" x14ac:dyDescent="0.25">
      <c r="B163" s="186"/>
      <c r="C163" s="183"/>
      <c r="D163" s="77" t="s">
        <v>17</v>
      </c>
      <c r="E163" s="78">
        <v>405.51</v>
      </c>
      <c r="F163" s="79">
        <v>811.05</v>
      </c>
      <c r="G163" s="80">
        <v>1216.56</v>
      </c>
    </row>
    <row r="164" spans="2:8" x14ac:dyDescent="0.25">
      <c r="B164" s="186"/>
      <c r="C164" s="183"/>
      <c r="D164" s="77" t="s">
        <v>18</v>
      </c>
      <c r="E164" s="78">
        <v>413.64</v>
      </c>
      <c r="F164" s="79">
        <v>827.26</v>
      </c>
      <c r="G164" s="80">
        <v>1240.8900000000001</v>
      </c>
    </row>
    <row r="165" spans="2:8" x14ac:dyDescent="0.25">
      <c r="B165" s="186"/>
      <c r="C165" s="183"/>
      <c r="D165" s="77" t="s">
        <v>19</v>
      </c>
      <c r="E165" s="78">
        <v>421.91</v>
      </c>
      <c r="F165" s="79">
        <v>843.8</v>
      </c>
      <c r="G165" s="80">
        <v>1265.71</v>
      </c>
    </row>
    <row r="166" spans="2:8" x14ac:dyDescent="0.25">
      <c r="B166" s="186"/>
      <c r="C166" s="183"/>
      <c r="D166" s="77" t="s">
        <v>20</v>
      </c>
      <c r="E166" s="78">
        <v>430.34</v>
      </c>
      <c r="F166" s="79">
        <v>860.68</v>
      </c>
      <c r="G166" s="80">
        <v>1291.02</v>
      </c>
    </row>
    <row r="167" spans="2:8" x14ac:dyDescent="0.25">
      <c r="B167" s="186" t="s">
        <v>111</v>
      </c>
      <c r="C167" s="186" t="s">
        <v>112</v>
      </c>
      <c r="D167" s="77" t="s">
        <v>15</v>
      </c>
      <c r="E167" s="78">
        <v>438.94</v>
      </c>
      <c r="F167" s="79">
        <v>877.89</v>
      </c>
      <c r="G167" s="80">
        <v>1316.83</v>
      </c>
    </row>
    <row r="168" spans="2:8" x14ac:dyDescent="0.25">
      <c r="B168" s="186"/>
      <c r="C168" s="186"/>
      <c r="D168" s="77" t="s">
        <v>16</v>
      </c>
      <c r="E168" s="78">
        <v>447.72</v>
      </c>
      <c r="F168" s="79">
        <v>895.45</v>
      </c>
      <c r="G168" s="80">
        <v>1343.17</v>
      </c>
    </row>
    <row r="169" spans="2:8" x14ac:dyDescent="0.25">
      <c r="B169" s="186"/>
      <c r="C169" s="186"/>
      <c r="D169" s="77" t="s">
        <v>17</v>
      </c>
      <c r="E169" s="78">
        <v>456.68</v>
      </c>
      <c r="F169" s="79">
        <v>913.35</v>
      </c>
      <c r="G169" s="80">
        <v>1370.04</v>
      </c>
    </row>
    <row r="170" spans="2:8" x14ac:dyDescent="0.25">
      <c r="B170" s="186"/>
      <c r="C170" s="186"/>
      <c r="D170" s="77" t="s">
        <v>18</v>
      </c>
      <c r="E170" s="78">
        <v>465.81</v>
      </c>
      <c r="F170" s="79">
        <v>931.63</v>
      </c>
      <c r="G170" s="80">
        <v>1397.44</v>
      </c>
    </row>
    <row r="171" spans="2:8" x14ac:dyDescent="0.25">
      <c r="B171" s="186"/>
      <c r="C171" s="186"/>
      <c r="D171" s="77" t="s">
        <v>19</v>
      </c>
      <c r="E171" s="78">
        <v>475.12</v>
      </c>
      <c r="F171" s="79">
        <v>950.26</v>
      </c>
      <c r="G171" s="80">
        <v>1425.39</v>
      </c>
    </row>
    <row r="172" spans="2:8" x14ac:dyDescent="0.25">
      <c r="B172" s="186"/>
      <c r="C172" s="186"/>
      <c r="D172" s="77" t="s">
        <v>20</v>
      </c>
      <c r="E172" s="78">
        <v>484.63</v>
      </c>
      <c r="F172" s="79">
        <v>969.26</v>
      </c>
      <c r="G172" s="80">
        <v>1453.9</v>
      </c>
    </row>
    <row r="173" spans="2:8" x14ac:dyDescent="0.25">
      <c r="C173" s="81"/>
      <c r="D173" s="81"/>
      <c r="E173" s="81"/>
      <c r="F173" s="81"/>
      <c r="G173" s="81"/>
    </row>
    <row r="174" spans="2:8" x14ac:dyDescent="0.25">
      <c r="C174" s="81"/>
      <c r="D174" s="81"/>
      <c r="E174" s="81"/>
      <c r="F174" s="81"/>
      <c r="G174" s="81"/>
      <c r="H174" s="81"/>
    </row>
    <row r="175" spans="2:8" x14ac:dyDescent="0.25">
      <c r="B175" t="s">
        <v>113</v>
      </c>
      <c r="C175" s="81"/>
      <c r="D175" s="81"/>
      <c r="E175" s="81"/>
      <c r="F175" s="81"/>
      <c r="G175" s="81"/>
      <c r="H175" s="81"/>
    </row>
    <row r="176" spans="2:8" x14ac:dyDescent="0.25">
      <c r="B176" s="82"/>
      <c r="C176" s="81"/>
      <c r="D176" s="81"/>
      <c r="E176" s="81"/>
      <c r="F176" s="81"/>
      <c r="G176" s="81"/>
      <c r="H176" s="81"/>
    </row>
    <row r="177" spans="2:8" x14ac:dyDescent="0.25">
      <c r="B177" s="159" t="s">
        <v>114</v>
      </c>
      <c r="C177" s="159"/>
      <c r="D177" s="159"/>
      <c r="E177" s="159"/>
      <c r="F177" s="159"/>
      <c r="G177" s="159"/>
      <c r="H177" s="159"/>
    </row>
    <row r="178" spans="2:8" x14ac:dyDescent="0.25">
      <c r="B178" s="186" t="s">
        <v>115</v>
      </c>
      <c r="C178" s="183" t="s">
        <v>116</v>
      </c>
      <c r="D178" s="183" t="s">
        <v>117</v>
      </c>
      <c r="E178" s="187" t="s">
        <v>106</v>
      </c>
      <c r="F178" s="187"/>
      <c r="G178" s="187"/>
      <c r="H178" s="187"/>
    </row>
    <row r="179" spans="2:8" ht="45" x14ac:dyDescent="0.25">
      <c r="B179" s="186"/>
      <c r="C179" s="183"/>
      <c r="D179" s="183"/>
      <c r="E179" s="96" t="s">
        <v>118</v>
      </c>
      <c r="F179" s="96" t="s">
        <v>107</v>
      </c>
      <c r="G179" s="96" t="s">
        <v>108</v>
      </c>
      <c r="H179" s="96" t="s">
        <v>109</v>
      </c>
    </row>
    <row r="180" spans="2:8" x14ac:dyDescent="0.25">
      <c r="B180" s="186" t="s">
        <v>119</v>
      </c>
      <c r="C180" s="190" t="s">
        <v>14</v>
      </c>
      <c r="D180" s="95" t="s">
        <v>15</v>
      </c>
      <c r="E180" s="83">
        <v>183.82</v>
      </c>
      <c r="F180" s="78">
        <v>183.82</v>
      </c>
      <c r="G180" s="78">
        <v>367.64</v>
      </c>
      <c r="H180" s="78">
        <v>551.46</v>
      </c>
    </row>
    <row r="181" spans="2:8" x14ac:dyDescent="0.25">
      <c r="B181" s="186"/>
      <c r="C181" s="190"/>
      <c r="D181" s="95" t="s">
        <v>16</v>
      </c>
      <c r="E181" s="83">
        <v>187.5</v>
      </c>
      <c r="F181" s="78">
        <v>187.5</v>
      </c>
      <c r="G181" s="78">
        <v>375</v>
      </c>
      <c r="H181" s="78">
        <v>562.5</v>
      </c>
    </row>
    <row r="182" spans="2:8" x14ac:dyDescent="0.25">
      <c r="B182" s="186"/>
      <c r="C182" s="190"/>
      <c r="D182" s="95" t="s">
        <v>17</v>
      </c>
      <c r="E182" s="83">
        <v>191.26</v>
      </c>
      <c r="F182" s="78">
        <v>191.26</v>
      </c>
      <c r="G182" s="78">
        <v>382.5</v>
      </c>
      <c r="H182" s="78">
        <v>573.75</v>
      </c>
    </row>
    <row r="183" spans="2:8" x14ac:dyDescent="0.25">
      <c r="B183" s="186"/>
      <c r="C183" s="190"/>
      <c r="D183" s="95" t="s">
        <v>18</v>
      </c>
      <c r="E183" s="83">
        <v>195.07</v>
      </c>
      <c r="F183" s="78">
        <v>195.07</v>
      </c>
      <c r="G183" s="78">
        <v>390.14</v>
      </c>
      <c r="H183" s="78">
        <v>585.21</v>
      </c>
    </row>
    <row r="184" spans="2:8" x14ac:dyDescent="0.25">
      <c r="B184" s="186"/>
      <c r="C184" s="190"/>
      <c r="D184" s="95" t="s">
        <v>19</v>
      </c>
      <c r="E184" s="83">
        <v>198.97</v>
      </c>
      <c r="F184" s="78">
        <v>198.97</v>
      </c>
      <c r="G184" s="78">
        <v>397.95</v>
      </c>
      <c r="H184" s="78">
        <v>596.91999999999996</v>
      </c>
    </row>
    <row r="185" spans="2:8" x14ac:dyDescent="0.25">
      <c r="B185" s="186"/>
      <c r="C185" s="190"/>
      <c r="D185" s="95" t="s">
        <v>20</v>
      </c>
      <c r="E185" s="83">
        <v>202.96</v>
      </c>
      <c r="F185" s="78">
        <v>202.96</v>
      </c>
      <c r="G185" s="78">
        <v>405.91</v>
      </c>
      <c r="H185" s="78">
        <v>608.87</v>
      </c>
    </row>
    <row r="186" spans="2:8" x14ac:dyDescent="0.25">
      <c r="B186" s="186"/>
      <c r="C186" s="190" t="s">
        <v>21</v>
      </c>
      <c r="D186" s="95" t="s">
        <v>15</v>
      </c>
      <c r="E186" s="83">
        <v>207.01</v>
      </c>
      <c r="F186" s="78">
        <v>207.01</v>
      </c>
      <c r="G186" s="78">
        <v>414.02</v>
      </c>
      <c r="H186" s="78">
        <v>621.03</v>
      </c>
    </row>
    <row r="187" spans="2:8" x14ac:dyDescent="0.25">
      <c r="B187" s="186"/>
      <c r="C187" s="190"/>
      <c r="D187" s="95" t="s">
        <v>16</v>
      </c>
      <c r="E187" s="83">
        <v>211.16</v>
      </c>
      <c r="F187" s="78">
        <v>211.16</v>
      </c>
      <c r="G187" s="78">
        <v>422.31</v>
      </c>
      <c r="H187" s="78">
        <v>633.47</v>
      </c>
    </row>
    <row r="188" spans="2:8" x14ac:dyDescent="0.25">
      <c r="B188" s="186"/>
      <c r="C188" s="190"/>
      <c r="D188" s="95" t="s">
        <v>17</v>
      </c>
      <c r="E188" s="83">
        <v>215.37</v>
      </c>
      <c r="F188" s="78">
        <v>215.37</v>
      </c>
      <c r="G188" s="78">
        <v>430.75</v>
      </c>
      <c r="H188" s="78">
        <v>646.11</v>
      </c>
    </row>
    <row r="189" spans="2:8" x14ac:dyDescent="0.25">
      <c r="B189" s="186"/>
      <c r="C189" s="190"/>
      <c r="D189" s="95" t="s">
        <v>18</v>
      </c>
      <c r="E189" s="83">
        <v>219.69</v>
      </c>
      <c r="F189" s="78">
        <v>219.69</v>
      </c>
      <c r="G189" s="78">
        <v>439.36</v>
      </c>
      <c r="H189" s="78">
        <v>659.05</v>
      </c>
    </row>
    <row r="190" spans="2:8" x14ac:dyDescent="0.25">
      <c r="B190" s="186"/>
      <c r="C190" s="190"/>
      <c r="D190" s="95" t="s">
        <v>19</v>
      </c>
      <c r="E190" s="83">
        <v>224.08</v>
      </c>
      <c r="F190" s="78">
        <v>224.08</v>
      </c>
      <c r="G190" s="84">
        <v>448.15</v>
      </c>
      <c r="H190" s="78">
        <v>672.21</v>
      </c>
    </row>
    <row r="191" spans="2:8" x14ac:dyDescent="0.25">
      <c r="B191" s="186"/>
      <c r="C191" s="190"/>
      <c r="D191" s="95" t="s">
        <v>20</v>
      </c>
      <c r="E191" s="83">
        <v>228.56</v>
      </c>
      <c r="F191" s="78">
        <v>228.56</v>
      </c>
      <c r="G191" s="84">
        <v>457.11</v>
      </c>
      <c r="H191" s="78">
        <v>685.67</v>
      </c>
    </row>
    <row r="192" spans="2:8" x14ac:dyDescent="0.25">
      <c r="B192" s="186"/>
      <c r="C192" s="159" t="s">
        <v>112</v>
      </c>
      <c r="D192" s="95" t="s">
        <v>15</v>
      </c>
      <c r="E192" s="85">
        <v>233.12</v>
      </c>
      <c r="F192" s="86">
        <v>233.12</v>
      </c>
      <c r="G192" s="87">
        <v>466.25</v>
      </c>
      <c r="H192" s="78">
        <v>699.37</v>
      </c>
    </row>
    <row r="193" spans="2:8" x14ac:dyDescent="0.25">
      <c r="B193" s="186"/>
      <c r="C193" s="159"/>
      <c r="D193" s="95" t="s">
        <v>16</v>
      </c>
      <c r="E193" s="85">
        <v>237.8</v>
      </c>
      <c r="F193" s="86">
        <v>237.8</v>
      </c>
      <c r="G193" s="87">
        <v>475.58</v>
      </c>
      <c r="H193" s="78">
        <v>713.38</v>
      </c>
    </row>
    <row r="194" spans="2:8" x14ac:dyDescent="0.25">
      <c r="B194" s="186"/>
      <c r="C194" s="159"/>
      <c r="D194" s="95" t="s">
        <v>17</v>
      </c>
      <c r="E194" s="85">
        <v>242.55</v>
      </c>
      <c r="F194" s="86">
        <v>242.55</v>
      </c>
      <c r="G194" s="87">
        <v>485.09</v>
      </c>
      <c r="H194" s="78">
        <v>727.64</v>
      </c>
    </row>
    <row r="195" spans="2:8" x14ac:dyDescent="0.25">
      <c r="B195" s="186"/>
      <c r="C195" s="159"/>
      <c r="D195" s="95" t="s">
        <v>18</v>
      </c>
      <c r="E195" s="85">
        <v>247.4</v>
      </c>
      <c r="F195" s="86">
        <v>247.4</v>
      </c>
      <c r="G195" s="87">
        <v>494.8</v>
      </c>
      <c r="H195" s="78">
        <v>742.21</v>
      </c>
    </row>
    <row r="196" spans="2:8" x14ac:dyDescent="0.25">
      <c r="B196" s="186"/>
      <c r="C196" s="159"/>
      <c r="D196" s="95" t="s">
        <v>19</v>
      </c>
      <c r="E196" s="85">
        <v>252.35</v>
      </c>
      <c r="F196" s="86">
        <v>252.35</v>
      </c>
      <c r="G196" s="87">
        <v>504.69</v>
      </c>
      <c r="H196" s="78">
        <v>757.05</v>
      </c>
    </row>
    <row r="197" spans="2:8" x14ac:dyDescent="0.25">
      <c r="B197" s="189"/>
      <c r="C197" s="160"/>
      <c r="D197" s="97" t="s">
        <v>20</v>
      </c>
      <c r="E197" s="89">
        <v>257.39999999999998</v>
      </c>
      <c r="F197" s="90">
        <v>257.39999999999998</v>
      </c>
      <c r="G197" s="91">
        <v>514.79</v>
      </c>
      <c r="H197" s="92">
        <v>772.19</v>
      </c>
    </row>
    <row r="198" spans="2:8" x14ac:dyDescent="0.25">
      <c r="B198" s="186" t="s">
        <v>115</v>
      </c>
      <c r="C198" s="183" t="s">
        <v>116</v>
      </c>
      <c r="D198" s="183" t="s">
        <v>117</v>
      </c>
      <c r="E198" s="187" t="s">
        <v>106</v>
      </c>
      <c r="F198" s="187"/>
      <c r="G198" s="187"/>
      <c r="H198" s="187"/>
    </row>
    <row r="199" spans="2:8" ht="45" x14ac:dyDescent="0.25">
      <c r="B199" s="186"/>
      <c r="C199" s="183"/>
      <c r="D199" s="183"/>
      <c r="E199" s="96" t="s">
        <v>118</v>
      </c>
      <c r="F199" s="96" t="s">
        <v>107</v>
      </c>
      <c r="G199" s="96" t="s">
        <v>108</v>
      </c>
      <c r="H199" s="96" t="s">
        <v>109</v>
      </c>
    </row>
    <row r="200" spans="2:8" x14ac:dyDescent="0.25">
      <c r="B200" s="163" t="s">
        <v>120</v>
      </c>
      <c r="C200" s="146" t="s">
        <v>14</v>
      </c>
      <c r="D200" s="95" t="s">
        <v>15</v>
      </c>
      <c r="E200" s="78">
        <v>222.12</v>
      </c>
      <c r="F200" s="78">
        <v>222.12</v>
      </c>
      <c r="G200" s="78">
        <v>444.26</v>
      </c>
      <c r="H200" s="78">
        <v>666.38</v>
      </c>
    </row>
    <row r="201" spans="2:8" x14ac:dyDescent="0.25">
      <c r="B201" s="164"/>
      <c r="C201" s="146"/>
      <c r="D201" s="95" t="s">
        <v>16</v>
      </c>
      <c r="E201" s="78">
        <v>226.58</v>
      </c>
      <c r="F201" s="78">
        <v>226.58</v>
      </c>
      <c r="G201" s="78">
        <v>453.15</v>
      </c>
      <c r="H201" s="78">
        <v>679.74</v>
      </c>
    </row>
    <row r="202" spans="2:8" x14ac:dyDescent="0.25">
      <c r="B202" s="164"/>
      <c r="C202" s="146"/>
      <c r="D202" s="95" t="s">
        <v>17</v>
      </c>
      <c r="E202" s="78">
        <v>231.1</v>
      </c>
      <c r="F202" s="78">
        <v>231.1</v>
      </c>
      <c r="G202" s="78">
        <v>462.22</v>
      </c>
      <c r="H202" s="78">
        <v>693.32</v>
      </c>
    </row>
    <row r="203" spans="2:8" x14ac:dyDescent="0.25">
      <c r="B203" s="164"/>
      <c r="C203" s="146"/>
      <c r="D203" s="95" t="s">
        <v>18</v>
      </c>
      <c r="E203" s="78">
        <v>235.72</v>
      </c>
      <c r="F203" s="78">
        <v>235.72</v>
      </c>
      <c r="G203" s="78">
        <v>471.44</v>
      </c>
      <c r="H203" s="78">
        <v>707.16</v>
      </c>
    </row>
    <row r="204" spans="2:8" x14ac:dyDescent="0.25">
      <c r="B204" s="164"/>
      <c r="C204" s="146"/>
      <c r="D204" s="95" t="s">
        <v>19</v>
      </c>
      <c r="E204" s="78">
        <v>240.44</v>
      </c>
      <c r="F204" s="78">
        <v>240.44</v>
      </c>
      <c r="G204" s="78">
        <v>480.87</v>
      </c>
      <c r="H204" s="78">
        <v>721.31</v>
      </c>
    </row>
    <row r="205" spans="2:8" x14ac:dyDescent="0.25">
      <c r="B205" s="164"/>
      <c r="C205" s="146"/>
      <c r="D205" s="95" t="s">
        <v>20</v>
      </c>
      <c r="E205" s="78">
        <v>245.24</v>
      </c>
      <c r="F205" s="78">
        <v>245.24</v>
      </c>
      <c r="G205" s="78">
        <v>490.5</v>
      </c>
      <c r="H205" s="78">
        <v>735.74</v>
      </c>
    </row>
    <row r="206" spans="2:8" x14ac:dyDescent="0.25">
      <c r="B206" s="164"/>
      <c r="C206" s="146" t="s">
        <v>21</v>
      </c>
      <c r="D206" s="95" t="s">
        <v>15</v>
      </c>
      <c r="E206" s="78">
        <v>250.15</v>
      </c>
      <c r="F206" s="78">
        <v>250.15</v>
      </c>
      <c r="G206" s="78">
        <v>500.3</v>
      </c>
      <c r="H206" s="78">
        <v>750.45</v>
      </c>
    </row>
    <row r="207" spans="2:8" x14ac:dyDescent="0.25">
      <c r="B207" s="164"/>
      <c r="C207" s="146"/>
      <c r="D207" s="95" t="s">
        <v>16</v>
      </c>
      <c r="E207" s="78">
        <v>255.16</v>
      </c>
      <c r="F207" s="78">
        <v>255.16</v>
      </c>
      <c r="G207" s="78">
        <v>510.31</v>
      </c>
      <c r="H207" s="78">
        <v>765.48</v>
      </c>
    </row>
    <row r="208" spans="2:8" x14ac:dyDescent="0.25">
      <c r="B208" s="164"/>
      <c r="C208" s="146"/>
      <c r="D208" s="95" t="s">
        <v>17</v>
      </c>
      <c r="E208" s="78">
        <v>260.26</v>
      </c>
      <c r="F208" s="78">
        <v>260.26</v>
      </c>
      <c r="G208" s="78">
        <v>520.52</v>
      </c>
      <c r="H208" s="78">
        <v>780.78</v>
      </c>
    </row>
    <row r="209" spans="2:8" x14ac:dyDescent="0.25">
      <c r="B209" s="164"/>
      <c r="C209" s="146"/>
      <c r="D209" s="95" t="s">
        <v>18</v>
      </c>
      <c r="E209" s="78">
        <v>265.47000000000003</v>
      </c>
      <c r="F209" s="78">
        <v>265.47000000000003</v>
      </c>
      <c r="G209" s="78">
        <v>530.94000000000005</v>
      </c>
      <c r="H209" s="78">
        <v>796.4</v>
      </c>
    </row>
    <row r="210" spans="2:8" x14ac:dyDescent="0.25">
      <c r="B210" s="164"/>
      <c r="C210" s="146"/>
      <c r="D210" s="95" t="s">
        <v>19</v>
      </c>
      <c r="E210" s="78">
        <v>270.77</v>
      </c>
      <c r="F210" s="78">
        <v>270.77</v>
      </c>
      <c r="G210" s="78">
        <v>541.54</v>
      </c>
      <c r="H210" s="78">
        <v>812.3</v>
      </c>
    </row>
    <row r="211" spans="2:8" x14ac:dyDescent="0.25">
      <c r="B211" s="164"/>
      <c r="C211" s="146"/>
      <c r="D211" s="95" t="s">
        <v>20</v>
      </c>
      <c r="E211" s="78">
        <v>276.19</v>
      </c>
      <c r="F211" s="78">
        <v>276.19</v>
      </c>
      <c r="G211" s="78">
        <v>552.36</v>
      </c>
      <c r="H211" s="78">
        <v>828.55</v>
      </c>
    </row>
    <row r="212" spans="2:8" x14ac:dyDescent="0.25">
      <c r="B212" s="164"/>
      <c r="C212" s="160" t="s">
        <v>112</v>
      </c>
      <c r="D212" s="95" t="s">
        <v>15</v>
      </c>
      <c r="E212" s="78">
        <v>281.70999999999998</v>
      </c>
      <c r="F212" s="78">
        <v>281.70999999999998</v>
      </c>
      <c r="G212" s="78">
        <v>563.42999999999995</v>
      </c>
      <c r="H212" s="78">
        <v>845.14</v>
      </c>
    </row>
    <row r="213" spans="2:8" x14ac:dyDescent="0.25">
      <c r="B213" s="164"/>
      <c r="C213" s="166"/>
      <c r="D213" s="95" t="s">
        <v>16</v>
      </c>
      <c r="E213" s="78">
        <v>287.33999999999997</v>
      </c>
      <c r="F213" s="78">
        <v>287.33999999999997</v>
      </c>
      <c r="G213" s="78">
        <v>574.69000000000005</v>
      </c>
      <c r="H213" s="78">
        <v>862.02</v>
      </c>
    </row>
    <row r="214" spans="2:8" x14ac:dyDescent="0.25">
      <c r="B214" s="164"/>
      <c r="C214" s="166"/>
      <c r="D214" s="95" t="s">
        <v>17</v>
      </c>
      <c r="E214" s="78">
        <v>293.08999999999997</v>
      </c>
      <c r="F214" s="78">
        <v>293.08999999999997</v>
      </c>
      <c r="G214" s="78">
        <v>586.19000000000005</v>
      </c>
      <c r="H214" s="78">
        <v>879.28</v>
      </c>
    </row>
    <row r="215" spans="2:8" x14ac:dyDescent="0.25">
      <c r="B215" s="165"/>
      <c r="C215" s="167"/>
      <c r="D215" s="95" t="s">
        <v>18</v>
      </c>
      <c r="E215" s="78">
        <v>298.95</v>
      </c>
      <c r="F215" s="78">
        <v>298.95</v>
      </c>
      <c r="G215" s="78">
        <v>597.91</v>
      </c>
      <c r="H215" s="78">
        <v>896.86</v>
      </c>
    </row>
    <row r="216" spans="2:8" x14ac:dyDescent="0.25">
      <c r="B216" s="168"/>
      <c r="C216" s="160"/>
      <c r="D216" s="95" t="s">
        <v>19</v>
      </c>
      <c r="E216" s="78">
        <v>304.93</v>
      </c>
      <c r="F216" s="78">
        <v>304.93</v>
      </c>
      <c r="G216" s="78">
        <v>609.86</v>
      </c>
      <c r="H216" s="78">
        <v>914.8</v>
      </c>
    </row>
    <row r="217" spans="2:8" x14ac:dyDescent="0.25">
      <c r="B217" s="169"/>
      <c r="C217" s="167"/>
      <c r="D217" s="95" t="s">
        <v>20</v>
      </c>
      <c r="E217" s="78">
        <v>311.02</v>
      </c>
      <c r="F217" s="78">
        <v>311.08999999999997</v>
      </c>
      <c r="G217" s="78">
        <v>622.05999999999995</v>
      </c>
      <c r="H217" s="78">
        <v>933.09</v>
      </c>
    </row>
    <row r="219" spans="2:8" x14ac:dyDescent="0.25">
      <c r="B219" s="186" t="s">
        <v>115</v>
      </c>
      <c r="C219" s="183" t="s">
        <v>116</v>
      </c>
      <c r="D219" s="183" t="s">
        <v>117</v>
      </c>
      <c r="E219" s="187" t="s">
        <v>106</v>
      </c>
      <c r="F219" s="187"/>
      <c r="G219" s="187"/>
      <c r="H219" s="187"/>
    </row>
    <row r="220" spans="2:8" ht="45" x14ac:dyDescent="0.25">
      <c r="B220" s="186"/>
      <c r="C220" s="183"/>
      <c r="D220" s="183"/>
      <c r="E220" s="96" t="s">
        <v>118</v>
      </c>
      <c r="F220" s="96" t="s">
        <v>107</v>
      </c>
      <c r="G220" s="96" t="s">
        <v>108</v>
      </c>
      <c r="H220" s="96" t="s">
        <v>109</v>
      </c>
    </row>
    <row r="221" spans="2:8" x14ac:dyDescent="0.25">
      <c r="B221" s="146" t="s">
        <v>138</v>
      </c>
      <c r="C221" s="159" t="s">
        <v>14</v>
      </c>
      <c r="D221" s="95" t="s">
        <v>15</v>
      </c>
      <c r="E221" s="78">
        <v>151.38999999999999</v>
      </c>
      <c r="F221" s="78">
        <v>151.38999999999999</v>
      </c>
      <c r="G221" s="78">
        <v>302.76</v>
      </c>
      <c r="H221" s="78">
        <v>454.15</v>
      </c>
    </row>
    <row r="222" spans="2:8" x14ac:dyDescent="0.25">
      <c r="B222" s="146"/>
      <c r="C222" s="159"/>
      <c r="D222" s="95" t="s">
        <v>16</v>
      </c>
      <c r="E222" s="78">
        <v>154.41</v>
      </c>
      <c r="F222" s="78">
        <v>154.41</v>
      </c>
      <c r="G222" s="78">
        <v>308.82</v>
      </c>
      <c r="H222" s="78">
        <v>463.22</v>
      </c>
    </row>
    <row r="223" spans="2:8" x14ac:dyDescent="0.25">
      <c r="B223" s="146"/>
      <c r="C223" s="159"/>
      <c r="D223" s="95" t="s">
        <v>17</v>
      </c>
      <c r="E223" s="78">
        <v>157.49</v>
      </c>
      <c r="F223" s="78">
        <v>157.49</v>
      </c>
      <c r="G223" s="78">
        <v>314.99</v>
      </c>
      <c r="H223" s="78">
        <v>472.48</v>
      </c>
    </row>
    <row r="224" spans="2:8" x14ac:dyDescent="0.25">
      <c r="B224" s="146"/>
      <c r="C224" s="159"/>
      <c r="D224" s="95" t="s">
        <v>18</v>
      </c>
      <c r="E224" s="78">
        <v>160.65</v>
      </c>
      <c r="F224" s="78">
        <v>160.65</v>
      </c>
      <c r="G224" s="78">
        <v>321.27999999999997</v>
      </c>
      <c r="H224" s="78">
        <v>481.93</v>
      </c>
    </row>
    <row r="225" spans="2:8" x14ac:dyDescent="0.25">
      <c r="B225" s="146"/>
      <c r="C225" s="159"/>
      <c r="D225" s="95" t="s">
        <v>19</v>
      </c>
      <c r="E225" s="78">
        <v>163.85</v>
      </c>
      <c r="F225" s="78">
        <v>163.85</v>
      </c>
      <c r="G225" s="78">
        <v>327.71</v>
      </c>
      <c r="H225" s="78">
        <v>491.57</v>
      </c>
    </row>
    <row r="226" spans="2:8" x14ac:dyDescent="0.25">
      <c r="B226" s="146"/>
      <c r="C226" s="159"/>
      <c r="D226" s="95" t="s">
        <v>20</v>
      </c>
      <c r="E226" s="78">
        <v>167.14</v>
      </c>
      <c r="F226" s="78">
        <v>167.14</v>
      </c>
      <c r="G226" s="78">
        <v>334.28</v>
      </c>
      <c r="H226" s="78">
        <v>501.42</v>
      </c>
    </row>
    <row r="227" spans="2:8" x14ac:dyDescent="0.25">
      <c r="B227" s="146"/>
      <c r="C227" s="159" t="s">
        <v>21</v>
      </c>
      <c r="D227" s="95" t="s">
        <v>15</v>
      </c>
      <c r="E227" s="78">
        <v>170.47</v>
      </c>
      <c r="F227" s="78">
        <v>170.47</v>
      </c>
      <c r="G227" s="78">
        <v>340.95</v>
      </c>
      <c r="H227" s="78">
        <v>511.42</v>
      </c>
    </row>
    <row r="228" spans="2:8" x14ac:dyDescent="0.25">
      <c r="B228" s="146"/>
      <c r="C228" s="159"/>
      <c r="D228" s="95" t="s">
        <v>16</v>
      </c>
      <c r="E228" s="78">
        <v>173.88</v>
      </c>
      <c r="F228" s="78">
        <v>173.88</v>
      </c>
      <c r="G228" s="78">
        <v>347.77</v>
      </c>
      <c r="H228" s="78">
        <v>521.65</v>
      </c>
    </row>
    <row r="229" spans="2:8" x14ac:dyDescent="0.25">
      <c r="B229" s="146"/>
      <c r="C229" s="159"/>
      <c r="D229" s="95" t="s">
        <v>17</v>
      </c>
      <c r="E229" s="78">
        <v>177.37</v>
      </c>
      <c r="F229" s="78">
        <v>177.37</v>
      </c>
      <c r="G229" s="78">
        <v>354.73</v>
      </c>
      <c r="H229" s="78">
        <v>532.1</v>
      </c>
    </row>
    <row r="230" spans="2:8" x14ac:dyDescent="0.25">
      <c r="B230" s="146"/>
      <c r="C230" s="159"/>
      <c r="D230" s="95" t="s">
        <v>18</v>
      </c>
      <c r="E230" s="78">
        <v>180.91</v>
      </c>
      <c r="F230" s="78">
        <v>180.91</v>
      </c>
      <c r="G230" s="78">
        <v>361.81</v>
      </c>
      <c r="H230" s="78">
        <v>542.73</v>
      </c>
    </row>
    <row r="231" spans="2:8" x14ac:dyDescent="0.25">
      <c r="B231" s="146"/>
      <c r="C231" s="159"/>
      <c r="D231" s="95" t="s">
        <v>19</v>
      </c>
      <c r="E231" s="78">
        <v>184.53</v>
      </c>
      <c r="F231" s="78">
        <v>184.53</v>
      </c>
      <c r="G231" s="78">
        <v>369.06</v>
      </c>
      <c r="H231" s="78">
        <v>553.58000000000004</v>
      </c>
    </row>
    <row r="232" spans="2:8" x14ac:dyDescent="0.25">
      <c r="B232" s="146"/>
      <c r="C232" s="159"/>
      <c r="D232" s="95" t="s">
        <v>20</v>
      </c>
      <c r="E232" s="78">
        <v>188.22</v>
      </c>
      <c r="F232" s="78">
        <v>188.22</v>
      </c>
      <c r="G232" s="78">
        <v>376.45</v>
      </c>
      <c r="H232" s="78">
        <v>564.66999999999996</v>
      </c>
    </row>
    <row r="233" spans="2:8" x14ac:dyDescent="0.25">
      <c r="B233" s="146"/>
      <c r="C233" s="159" t="s">
        <v>112</v>
      </c>
      <c r="D233" s="95" t="s">
        <v>15</v>
      </c>
      <c r="E233" s="78">
        <v>191.98</v>
      </c>
      <c r="F233" s="78">
        <v>191.98</v>
      </c>
      <c r="G233" s="78">
        <v>383.97</v>
      </c>
      <c r="H233" s="78">
        <v>575.95000000000005</v>
      </c>
    </row>
    <row r="234" spans="2:8" x14ac:dyDescent="0.25">
      <c r="B234" s="146"/>
      <c r="C234" s="159"/>
      <c r="D234" s="95" t="s">
        <v>16</v>
      </c>
      <c r="E234" s="78">
        <v>195.83</v>
      </c>
      <c r="F234" s="78">
        <v>195.83</v>
      </c>
      <c r="G234" s="78">
        <v>391.65</v>
      </c>
      <c r="H234" s="78">
        <v>587.49</v>
      </c>
    </row>
    <row r="235" spans="2:8" x14ac:dyDescent="0.25">
      <c r="B235" s="146"/>
      <c r="C235" s="159"/>
      <c r="D235" s="95" t="s">
        <v>17</v>
      </c>
      <c r="E235" s="78">
        <v>199.74</v>
      </c>
      <c r="F235" s="78">
        <v>199.74</v>
      </c>
      <c r="G235" s="78">
        <v>399.48</v>
      </c>
      <c r="H235" s="78">
        <v>599.23</v>
      </c>
    </row>
    <row r="236" spans="2:8" x14ac:dyDescent="0.25">
      <c r="B236" s="146"/>
      <c r="C236" s="159"/>
      <c r="D236" s="95" t="s">
        <v>18</v>
      </c>
      <c r="E236" s="78">
        <v>203.73</v>
      </c>
      <c r="F236" s="78">
        <v>203.73</v>
      </c>
      <c r="G236" s="78">
        <v>407.48</v>
      </c>
      <c r="H236" s="78">
        <v>611.21</v>
      </c>
    </row>
    <row r="237" spans="2:8" x14ac:dyDescent="0.25">
      <c r="B237" s="146"/>
      <c r="C237" s="159"/>
      <c r="D237" s="95" t="s">
        <v>19</v>
      </c>
      <c r="E237" s="78">
        <v>207.8</v>
      </c>
      <c r="F237" s="78">
        <v>207.8</v>
      </c>
      <c r="G237" s="78">
        <v>415.61</v>
      </c>
      <c r="H237" s="78">
        <v>623.42999999999995</v>
      </c>
    </row>
    <row r="238" spans="2:8" x14ac:dyDescent="0.25">
      <c r="B238" s="146"/>
      <c r="C238" s="159"/>
      <c r="D238" s="95" t="s">
        <v>20</v>
      </c>
      <c r="E238" s="78">
        <v>211.96</v>
      </c>
      <c r="F238" s="78">
        <v>211.96</v>
      </c>
      <c r="G238" s="78">
        <v>423.93</v>
      </c>
      <c r="H238" s="78">
        <v>635.9</v>
      </c>
    </row>
    <row r="241" spans="2:8" x14ac:dyDescent="0.25">
      <c r="B241" t="s">
        <v>122</v>
      </c>
    </row>
    <row r="242" spans="2:8" x14ac:dyDescent="0.25">
      <c r="B242" s="159" t="s">
        <v>123</v>
      </c>
      <c r="C242" s="159"/>
      <c r="D242" s="159"/>
      <c r="E242" s="159"/>
      <c r="F242" s="159"/>
      <c r="G242" s="159"/>
      <c r="H242" s="159"/>
    </row>
    <row r="243" spans="2:8" x14ac:dyDescent="0.25">
      <c r="B243" s="186" t="s">
        <v>115</v>
      </c>
      <c r="C243" s="183" t="s">
        <v>116</v>
      </c>
      <c r="D243" s="183" t="s">
        <v>117</v>
      </c>
      <c r="E243" s="187" t="s">
        <v>106</v>
      </c>
      <c r="F243" s="187"/>
      <c r="G243" s="187"/>
      <c r="H243" s="187"/>
    </row>
    <row r="244" spans="2:8" ht="45" x14ac:dyDescent="0.25">
      <c r="B244" s="186"/>
      <c r="C244" s="183"/>
      <c r="D244" s="183"/>
      <c r="E244" s="96" t="s">
        <v>118</v>
      </c>
      <c r="F244" s="96" t="s">
        <v>107</v>
      </c>
      <c r="G244" s="96" t="s">
        <v>108</v>
      </c>
      <c r="H244" s="96" t="s">
        <v>109</v>
      </c>
    </row>
    <row r="245" spans="2:8" x14ac:dyDescent="0.25">
      <c r="B245" s="146" t="s">
        <v>124</v>
      </c>
      <c r="C245" s="159" t="s">
        <v>14</v>
      </c>
      <c r="D245" s="94" t="s">
        <v>15</v>
      </c>
      <c r="E245" s="78">
        <v>128.21</v>
      </c>
      <c r="F245" s="78">
        <v>128.21</v>
      </c>
      <c r="G245" s="78">
        <v>256.43</v>
      </c>
      <c r="H245" s="78">
        <v>384.65</v>
      </c>
    </row>
    <row r="246" spans="2:8" x14ac:dyDescent="0.25">
      <c r="B246" s="146"/>
      <c r="C246" s="159"/>
      <c r="D246" s="94" t="s">
        <v>16</v>
      </c>
      <c r="E246" s="78">
        <v>130.78</v>
      </c>
      <c r="F246" s="78">
        <v>130.78</v>
      </c>
      <c r="G246" s="78">
        <v>261.55</v>
      </c>
      <c r="H246" s="78">
        <v>392.33</v>
      </c>
    </row>
    <row r="247" spans="2:8" x14ac:dyDescent="0.25">
      <c r="B247" s="146"/>
      <c r="C247" s="159"/>
      <c r="D247" s="94" t="s">
        <v>17</v>
      </c>
      <c r="E247" s="78">
        <v>133.38999999999999</v>
      </c>
      <c r="F247" s="78">
        <v>133.38999999999999</v>
      </c>
      <c r="G247" s="78">
        <v>266.8</v>
      </c>
      <c r="H247" s="78">
        <v>400.19</v>
      </c>
    </row>
    <row r="248" spans="2:8" x14ac:dyDescent="0.25">
      <c r="B248" s="146"/>
      <c r="C248" s="159"/>
      <c r="D248" s="94" t="s">
        <v>18</v>
      </c>
      <c r="E248" s="78">
        <v>136.07</v>
      </c>
      <c r="F248" s="78">
        <v>136.07</v>
      </c>
      <c r="G248" s="78">
        <v>272.13</v>
      </c>
      <c r="H248" s="78">
        <v>408.2</v>
      </c>
    </row>
    <row r="249" spans="2:8" x14ac:dyDescent="0.25">
      <c r="B249" s="146"/>
      <c r="C249" s="159"/>
      <c r="D249" s="94" t="s">
        <v>19</v>
      </c>
      <c r="E249" s="78">
        <v>138.78</v>
      </c>
      <c r="F249" s="78">
        <v>138.78</v>
      </c>
      <c r="G249" s="78">
        <v>277.56</v>
      </c>
      <c r="H249" s="78">
        <v>416.34</v>
      </c>
    </row>
    <row r="250" spans="2:8" x14ac:dyDescent="0.25">
      <c r="B250" s="146"/>
      <c r="C250" s="159"/>
      <c r="D250" s="94" t="s">
        <v>20</v>
      </c>
      <c r="E250" s="78">
        <v>141.56</v>
      </c>
      <c r="F250" s="78">
        <v>141.56</v>
      </c>
      <c r="G250" s="78">
        <v>283.13</v>
      </c>
      <c r="H250" s="78">
        <v>424.69</v>
      </c>
    </row>
    <row r="251" spans="2:8" x14ac:dyDescent="0.25">
      <c r="B251" s="146"/>
      <c r="C251" s="146" t="s">
        <v>21</v>
      </c>
      <c r="D251" s="94" t="s">
        <v>15</v>
      </c>
      <c r="E251" s="78">
        <v>144.38999999999999</v>
      </c>
      <c r="F251" s="78">
        <v>144.38999999999999</v>
      </c>
      <c r="G251" s="78">
        <v>288.77999999999997</v>
      </c>
      <c r="H251" s="78">
        <v>433.18</v>
      </c>
    </row>
    <row r="252" spans="2:8" x14ac:dyDescent="0.25">
      <c r="B252" s="146"/>
      <c r="C252" s="146"/>
      <c r="D252" s="94" t="s">
        <v>16</v>
      </c>
      <c r="E252" s="78">
        <v>147.28</v>
      </c>
      <c r="F252" s="78">
        <v>147.28</v>
      </c>
      <c r="G252" s="78">
        <v>294.56</v>
      </c>
      <c r="H252" s="78">
        <v>441.84</v>
      </c>
    </row>
    <row r="253" spans="2:8" x14ac:dyDescent="0.25">
      <c r="B253" s="146"/>
      <c r="C253" s="146"/>
      <c r="D253" s="94" t="s">
        <v>17</v>
      </c>
      <c r="E253" s="78">
        <v>150.22</v>
      </c>
      <c r="F253" s="78">
        <v>150.22</v>
      </c>
      <c r="G253" s="78">
        <v>300.43</v>
      </c>
      <c r="H253" s="78">
        <v>450.65</v>
      </c>
    </row>
    <row r="254" spans="2:8" x14ac:dyDescent="0.25">
      <c r="B254" s="146"/>
      <c r="C254" s="146"/>
      <c r="D254" s="94" t="s">
        <v>18</v>
      </c>
      <c r="E254" s="78">
        <v>153.22999999999999</v>
      </c>
      <c r="F254" s="78">
        <v>153.22999999999999</v>
      </c>
      <c r="G254" s="78">
        <v>306.45999999999998</v>
      </c>
      <c r="H254" s="78">
        <v>459.69</v>
      </c>
    </row>
    <row r="255" spans="2:8" x14ac:dyDescent="0.25">
      <c r="B255" s="146"/>
      <c r="C255" s="146"/>
      <c r="D255" s="94" t="s">
        <v>19</v>
      </c>
      <c r="E255" s="78">
        <v>156.30000000000001</v>
      </c>
      <c r="F255" s="78">
        <v>156.30000000000001</v>
      </c>
      <c r="G255" s="78">
        <v>312.58999999999997</v>
      </c>
      <c r="H255" s="78">
        <v>468.89</v>
      </c>
    </row>
    <row r="256" spans="2:8" x14ac:dyDescent="0.25">
      <c r="B256" s="146"/>
      <c r="C256" s="146"/>
      <c r="D256" s="94" t="s">
        <v>20</v>
      </c>
      <c r="E256" s="78">
        <v>159.41999999999999</v>
      </c>
      <c r="F256" s="78">
        <v>159.41999999999999</v>
      </c>
      <c r="G256" s="78">
        <v>318.83</v>
      </c>
      <c r="H256" s="78">
        <v>478.26</v>
      </c>
    </row>
    <row r="257" spans="2:8" x14ac:dyDescent="0.25">
      <c r="B257" s="146"/>
      <c r="C257" s="159" t="s">
        <v>112</v>
      </c>
      <c r="D257" s="94" t="s">
        <v>15</v>
      </c>
      <c r="E257" s="78">
        <v>162.61000000000001</v>
      </c>
      <c r="F257" s="78">
        <v>162.61000000000001</v>
      </c>
      <c r="G257" s="78">
        <v>325.22000000000003</v>
      </c>
      <c r="H257" s="78">
        <v>487.83</v>
      </c>
    </row>
    <row r="258" spans="2:8" x14ac:dyDescent="0.25">
      <c r="B258" s="146"/>
      <c r="C258" s="159"/>
      <c r="D258" s="94" t="s">
        <v>16</v>
      </c>
      <c r="E258" s="78">
        <v>165.86</v>
      </c>
      <c r="F258" s="78">
        <v>165.86</v>
      </c>
      <c r="G258" s="78">
        <v>331.72</v>
      </c>
      <c r="H258" s="78">
        <v>497.58</v>
      </c>
    </row>
    <row r="259" spans="2:8" x14ac:dyDescent="0.25">
      <c r="B259" s="146"/>
      <c r="C259" s="159"/>
      <c r="D259" s="94" t="s">
        <v>17</v>
      </c>
      <c r="E259" s="78">
        <v>169.17</v>
      </c>
      <c r="F259" s="78">
        <v>169.17</v>
      </c>
      <c r="G259" s="93">
        <v>338.36</v>
      </c>
      <c r="H259" s="78">
        <v>507.54</v>
      </c>
    </row>
    <row r="260" spans="2:8" x14ac:dyDescent="0.25">
      <c r="B260" s="146"/>
      <c r="C260" s="159"/>
      <c r="D260" s="94" t="s">
        <v>18</v>
      </c>
      <c r="E260" s="78">
        <v>172.55</v>
      </c>
      <c r="F260" s="78">
        <v>172.55</v>
      </c>
      <c r="G260" s="93">
        <v>345.11</v>
      </c>
      <c r="H260" s="78">
        <v>517.66</v>
      </c>
    </row>
    <row r="261" spans="2:8" x14ac:dyDescent="0.25">
      <c r="B261" s="146"/>
      <c r="C261" s="159"/>
      <c r="D261" s="94" t="s">
        <v>19</v>
      </c>
      <c r="E261" s="78">
        <v>176.01</v>
      </c>
      <c r="F261" s="78">
        <v>176.01</v>
      </c>
      <c r="G261" s="78">
        <v>352.01</v>
      </c>
      <c r="H261" s="78">
        <v>528.02</v>
      </c>
    </row>
    <row r="262" spans="2:8" x14ac:dyDescent="0.25">
      <c r="B262" s="146"/>
      <c r="C262" s="159"/>
      <c r="D262" s="94" t="s">
        <v>20</v>
      </c>
      <c r="E262" s="78">
        <v>179.52</v>
      </c>
      <c r="F262" s="78">
        <v>179.52</v>
      </c>
      <c r="G262" s="78">
        <v>359.06</v>
      </c>
      <c r="H262" s="78">
        <v>538.57000000000005</v>
      </c>
    </row>
  </sheetData>
  <mergeCells count="101">
    <mergeCell ref="B245:B262"/>
    <mergeCell ref="C245:C250"/>
    <mergeCell ref="C251:C256"/>
    <mergeCell ref="C257:C262"/>
    <mergeCell ref="B221:B238"/>
    <mergeCell ref="C221:C226"/>
    <mergeCell ref="C227:C232"/>
    <mergeCell ref="C233:C238"/>
    <mergeCell ref="B242:H242"/>
    <mergeCell ref="B243:B244"/>
    <mergeCell ref="C243:C244"/>
    <mergeCell ref="D243:D244"/>
    <mergeCell ref="E243:H243"/>
    <mergeCell ref="B216:B217"/>
    <mergeCell ref="C216:C217"/>
    <mergeCell ref="B219:B220"/>
    <mergeCell ref="C219:C220"/>
    <mergeCell ref="D219:D220"/>
    <mergeCell ref="E219:H219"/>
    <mergeCell ref="D198:D199"/>
    <mergeCell ref="E198:H198"/>
    <mergeCell ref="B200:B215"/>
    <mergeCell ref="C200:C205"/>
    <mergeCell ref="C206:C211"/>
    <mergeCell ref="C212:C215"/>
    <mergeCell ref="B180:B197"/>
    <mergeCell ref="C180:C185"/>
    <mergeCell ref="C186:C191"/>
    <mergeCell ref="C192:C197"/>
    <mergeCell ref="B198:B199"/>
    <mergeCell ref="C198:C199"/>
    <mergeCell ref="B161:B166"/>
    <mergeCell ref="C161:C166"/>
    <mergeCell ref="B167:B172"/>
    <mergeCell ref="C167:C172"/>
    <mergeCell ref="B177:H177"/>
    <mergeCell ref="B178:B179"/>
    <mergeCell ref="C178:C179"/>
    <mergeCell ref="D178:D179"/>
    <mergeCell ref="E178:H178"/>
    <mergeCell ref="B133:C133"/>
    <mergeCell ref="D133:G133"/>
    <mergeCell ref="H133:J133"/>
    <mergeCell ref="K133:N133"/>
    <mergeCell ref="E153:G153"/>
    <mergeCell ref="B155:B160"/>
    <mergeCell ref="C155:C160"/>
    <mergeCell ref="B131:C131"/>
    <mergeCell ref="D131:G131"/>
    <mergeCell ref="H131:J131"/>
    <mergeCell ref="K131:N131"/>
    <mergeCell ref="B132:C132"/>
    <mergeCell ref="D132:G132"/>
    <mergeCell ref="H132:J132"/>
    <mergeCell ref="K132:N132"/>
    <mergeCell ref="B129:C129"/>
    <mergeCell ref="D129:G129"/>
    <mergeCell ref="H129:J129"/>
    <mergeCell ref="K129:N129"/>
    <mergeCell ref="B130:C130"/>
    <mergeCell ref="D130:G130"/>
    <mergeCell ref="H130:J130"/>
    <mergeCell ref="K130:N130"/>
    <mergeCell ref="B127:C127"/>
    <mergeCell ref="D127:G127"/>
    <mergeCell ref="H127:J127"/>
    <mergeCell ref="K127:N127"/>
    <mergeCell ref="B128:C128"/>
    <mergeCell ref="D128:G128"/>
    <mergeCell ref="H128:J128"/>
    <mergeCell ref="K128:N128"/>
    <mergeCell ref="B92:B97"/>
    <mergeCell ref="B98:B103"/>
    <mergeCell ref="B126:C126"/>
    <mergeCell ref="D126:G126"/>
    <mergeCell ref="H126:J126"/>
    <mergeCell ref="K126:N126"/>
    <mergeCell ref="B65:B70"/>
    <mergeCell ref="B71:B76"/>
    <mergeCell ref="B82:F82"/>
    <mergeCell ref="B83:C84"/>
    <mergeCell ref="D83:F83"/>
    <mergeCell ref="B86:B91"/>
    <mergeCell ref="B56:C57"/>
    <mergeCell ref="F56:G56"/>
    <mergeCell ref="B59:B64"/>
    <mergeCell ref="B21:B26"/>
    <mergeCell ref="B30:I30"/>
    <mergeCell ref="B31:C32"/>
    <mergeCell ref="F31:G31"/>
    <mergeCell ref="H31:I31"/>
    <mergeCell ref="B34:B39"/>
    <mergeCell ref="B5:I5"/>
    <mergeCell ref="B6:C7"/>
    <mergeCell ref="D6:F6"/>
    <mergeCell ref="G6:H6"/>
    <mergeCell ref="B9:B14"/>
    <mergeCell ref="B15:B20"/>
    <mergeCell ref="B40:B45"/>
    <mergeCell ref="B46:B51"/>
    <mergeCell ref="B55:G5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02"/>
  <sheetViews>
    <sheetView topLeftCell="A266" zoomScaleNormal="100" workbookViewId="0">
      <selection activeCell="I206" sqref="I206"/>
    </sheetView>
  </sheetViews>
  <sheetFormatPr defaultRowHeight="15" x14ac:dyDescent="0.25"/>
  <cols>
    <col min="2" max="2" width="28.28515625" customWidth="1"/>
    <col min="3" max="3" width="24" customWidth="1"/>
    <col min="4" max="4" width="22.28515625" customWidth="1"/>
    <col min="5" max="5" width="21.85546875" customWidth="1"/>
    <col min="6" max="6" width="21.7109375" customWidth="1"/>
    <col min="7" max="7" width="20" customWidth="1"/>
    <col min="8" max="8" width="16.5703125" customWidth="1"/>
    <col min="9" max="9" width="16.42578125" customWidth="1"/>
    <col min="10" max="10" width="17.140625" customWidth="1"/>
    <col min="11" max="11" width="11.140625" bestFit="1" customWidth="1"/>
    <col min="12" max="14" width="10.5703125" bestFit="1" customWidth="1"/>
    <col min="15" max="15" width="13.85546875" customWidth="1"/>
    <col min="16" max="16" width="10.5703125" bestFit="1" customWidth="1"/>
    <col min="19" max="19" width="10.42578125" customWidth="1"/>
  </cols>
  <sheetData>
    <row r="2" spans="2:9" ht="21" x14ac:dyDescent="0.35">
      <c r="B2" s="202" t="s">
        <v>681</v>
      </c>
      <c r="C2" s="202"/>
      <c r="D2" s="202"/>
      <c r="E2" s="202"/>
      <c r="F2" s="202"/>
      <c r="G2" s="202"/>
      <c r="H2" s="202"/>
      <c r="I2" s="202"/>
    </row>
    <row r="5" spans="2:9" x14ac:dyDescent="0.25">
      <c r="B5" s="178" t="s">
        <v>643</v>
      </c>
      <c r="C5" s="179"/>
      <c r="D5" s="118" t="s">
        <v>644</v>
      </c>
      <c r="E5" s="118" t="s">
        <v>641</v>
      </c>
      <c r="F5" s="118" t="s">
        <v>642</v>
      </c>
    </row>
    <row r="6" spans="2:9" x14ac:dyDescent="0.25">
      <c r="B6" s="180" t="s">
        <v>646</v>
      </c>
      <c r="C6" s="181"/>
      <c r="D6" s="119">
        <v>37589.96</v>
      </c>
      <c r="E6" s="119">
        <v>39717.69</v>
      </c>
      <c r="F6" s="119">
        <v>41845.49</v>
      </c>
    </row>
    <row r="7" spans="2:9" x14ac:dyDescent="0.25">
      <c r="B7" s="180" t="s">
        <v>645</v>
      </c>
      <c r="C7" s="181"/>
      <c r="D7" s="119">
        <v>35710.46</v>
      </c>
      <c r="E7" s="119">
        <v>37731.800000000003</v>
      </c>
      <c r="F7" s="119">
        <v>39753.21</v>
      </c>
    </row>
    <row r="8" spans="2:9" x14ac:dyDescent="0.25">
      <c r="B8" t="s">
        <v>670</v>
      </c>
    </row>
    <row r="10" spans="2:9" x14ac:dyDescent="0.25">
      <c r="B10" s="193" t="s">
        <v>672</v>
      </c>
      <c r="C10" s="201" t="s">
        <v>673</v>
      </c>
      <c r="D10" s="201"/>
      <c r="E10" s="201"/>
      <c r="F10" s="126" t="s">
        <v>674</v>
      </c>
    </row>
    <row r="11" spans="2:9" x14ac:dyDescent="0.25">
      <c r="B11" s="193"/>
      <c r="C11" s="201" t="s">
        <v>675</v>
      </c>
      <c r="D11" s="201"/>
      <c r="E11" s="201"/>
      <c r="F11" s="126" t="s">
        <v>676</v>
      </c>
    </row>
    <row r="12" spans="2:9" x14ac:dyDescent="0.25">
      <c r="B12" s="194" t="s">
        <v>671</v>
      </c>
      <c r="C12" s="195"/>
      <c r="D12" s="195"/>
      <c r="E12" s="127"/>
    </row>
    <row r="13" spans="2:9" x14ac:dyDescent="0.25">
      <c r="B13" s="127"/>
      <c r="C13" s="127"/>
      <c r="D13" s="128"/>
      <c r="E13" s="127"/>
    </row>
    <row r="14" spans="2:9" ht="28.5" customHeight="1" x14ac:dyDescent="0.25">
      <c r="B14" s="196" t="s">
        <v>677</v>
      </c>
      <c r="C14" s="201" t="s">
        <v>684</v>
      </c>
      <c r="D14" s="201"/>
      <c r="E14" s="201"/>
      <c r="F14" s="126" t="s">
        <v>674</v>
      </c>
    </row>
    <row r="15" spans="2:9" ht="47.25" customHeight="1" x14ac:dyDescent="0.25">
      <c r="B15" s="196"/>
      <c r="C15" s="196" t="s">
        <v>679</v>
      </c>
      <c r="D15" s="196"/>
      <c r="E15" s="196"/>
      <c r="F15" s="126" t="s">
        <v>676</v>
      </c>
    </row>
    <row r="16" spans="2:9" ht="31.5" customHeight="1" x14ac:dyDescent="0.25">
      <c r="B16" s="197" t="s">
        <v>683</v>
      </c>
      <c r="C16" s="195"/>
      <c r="D16" s="195"/>
      <c r="E16" s="127"/>
    </row>
    <row r="17" spans="2:9" x14ac:dyDescent="0.25">
      <c r="B17" s="127"/>
      <c r="C17" s="127"/>
      <c r="D17" s="128"/>
      <c r="E17" s="127"/>
    </row>
    <row r="18" spans="2:9" x14ac:dyDescent="0.25">
      <c r="B18" s="198" t="s">
        <v>627</v>
      </c>
      <c r="C18" s="198"/>
      <c r="D18" s="128"/>
      <c r="E18" s="127"/>
    </row>
    <row r="19" spans="2:9" ht="31.5" customHeight="1" x14ac:dyDescent="0.25">
      <c r="B19" s="199" t="s">
        <v>640</v>
      </c>
      <c r="C19" s="200"/>
      <c r="D19" s="128"/>
      <c r="E19" s="127"/>
    </row>
    <row r="20" spans="2:9" x14ac:dyDescent="0.25">
      <c r="B20" s="129" t="s">
        <v>682</v>
      </c>
      <c r="C20" s="127"/>
      <c r="D20" s="128"/>
      <c r="E20" s="127"/>
    </row>
    <row r="21" spans="2:9" x14ac:dyDescent="0.25">
      <c r="B21" s="127"/>
      <c r="C21" s="127"/>
      <c r="D21" s="127"/>
      <c r="E21" s="127"/>
    </row>
    <row r="24" spans="2:9" ht="21" x14ac:dyDescent="0.35">
      <c r="B24" s="202" t="s">
        <v>647</v>
      </c>
      <c r="C24" s="202"/>
      <c r="D24" s="202"/>
      <c r="E24" s="202"/>
      <c r="F24" s="202"/>
      <c r="G24" s="202"/>
      <c r="H24" s="202"/>
      <c r="I24" s="202"/>
    </row>
    <row r="27" spans="2:9" x14ac:dyDescent="0.25">
      <c r="B27" s="203" t="s">
        <v>2</v>
      </c>
      <c r="C27" s="203"/>
      <c r="D27" s="203"/>
      <c r="E27" s="203"/>
      <c r="F27" s="203"/>
      <c r="G27" s="203"/>
      <c r="H27" s="203"/>
      <c r="I27" s="203"/>
    </row>
    <row r="29" spans="2:9" x14ac:dyDescent="0.25">
      <c r="B29" s="147" t="s">
        <v>3</v>
      </c>
      <c r="C29" s="147"/>
      <c r="D29" s="147"/>
      <c r="E29" s="147"/>
      <c r="F29" s="147"/>
      <c r="G29" s="147"/>
      <c r="H29" s="147"/>
      <c r="I29" s="147"/>
    </row>
    <row r="30" spans="2:9" x14ac:dyDescent="0.25">
      <c r="B30" s="146" t="s">
        <v>4</v>
      </c>
      <c r="C30" s="146"/>
      <c r="D30" s="147" t="s">
        <v>5</v>
      </c>
      <c r="E30" s="147"/>
      <c r="F30" s="147"/>
      <c r="G30" s="146" t="s">
        <v>6</v>
      </c>
      <c r="H30" s="146"/>
      <c r="I30" s="2" t="s">
        <v>7</v>
      </c>
    </row>
    <row r="31" spans="2:9" ht="45" x14ac:dyDescent="0.25">
      <c r="B31" s="146"/>
      <c r="C31" s="146"/>
      <c r="D31" s="109" t="s">
        <v>8</v>
      </c>
      <c r="E31" s="110" t="s">
        <v>9</v>
      </c>
      <c r="F31" s="110" t="s">
        <v>10</v>
      </c>
      <c r="G31" s="110" t="s">
        <v>8</v>
      </c>
      <c r="H31" s="110" t="s">
        <v>9</v>
      </c>
      <c r="I31" s="110" t="s">
        <v>8</v>
      </c>
    </row>
    <row r="32" spans="2:9" ht="55.5" customHeight="1" x14ac:dyDescent="0.25">
      <c r="B32" s="57" t="s">
        <v>11</v>
      </c>
      <c r="C32" s="57" t="s">
        <v>12</v>
      </c>
      <c r="D32" s="57" t="s">
        <v>13</v>
      </c>
      <c r="E32" s="57" t="s">
        <v>13</v>
      </c>
      <c r="F32" s="57" t="s">
        <v>13</v>
      </c>
      <c r="G32" s="57" t="s">
        <v>13</v>
      </c>
      <c r="H32" s="57" t="s">
        <v>13</v>
      </c>
      <c r="I32" s="57" t="s">
        <v>13</v>
      </c>
    </row>
    <row r="33" spans="2:9" x14ac:dyDescent="0.25">
      <c r="B33" s="183" t="s">
        <v>14</v>
      </c>
      <c r="C33" s="103" t="s">
        <v>15</v>
      </c>
      <c r="D33" s="3">
        <v>8303.34</v>
      </c>
      <c r="E33" s="3">
        <v>4226.24</v>
      </c>
      <c r="F33" s="3">
        <v>2691.46</v>
      </c>
      <c r="G33" s="3"/>
      <c r="H33" s="3"/>
      <c r="I33" s="3"/>
    </row>
    <row r="34" spans="2:9" x14ac:dyDescent="0.25">
      <c r="B34" s="183"/>
      <c r="C34" s="103" t="s">
        <v>16</v>
      </c>
      <c r="D34" s="3">
        <v>8552.44</v>
      </c>
      <c r="E34" s="3">
        <v>4353.0200000000004</v>
      </c>
      <c r="F34" s="3">
        <v>2772.2</v>
      </c>
      <c r="G34" s="3"/>
      <c r="H34" s="3"/>
      <c r="I34" s="3"/>
    </row>
    <row r="35" spans="2:9" x14ac:dyDescent="0.25">
      <c r="B35" s="183"/>
      <c r="C35" s="103" t="s">
        <v>17</v>
      </c>
      <c r="D35" s="3">
        <v>8809.01</v>
      </c>
      <c r="E35" s="3">
        <v>4483.6099999999997</v>
      </c>
      <c r="F35" s="3">
        <v>2855.36</v>
      </c>
      <c r="G35" s="3"/>
      <c r="H35" s="3"/>
      <c r="I35" s="3"/>
    </row>
    <row r="36" spans="2:9" x14ac:dyDescent="0.25">
      <c r="B36" s="183"/>
      <c r="C36" s="103" t="s">
        <v>18</v>
      </c>
      <c r="D36" s="3">
        <v>9073.2800000000007</v>
      </c>
      <c r="E36" s="3">
        <v>4618.13</v>
      </c>
      <c r="F36" s="3">
        <v>2941.02</v>
      </c>
      <c r="G36" s="3">
        <v>10434.26</v>
      </c>
      <c r="H36" s="3">
        <v>5310.84</v>
      </c>
      <c r="I36" s="3"/>
    </row>
    <row r="37" spans="2:9" x14ac:dyDescent="0.25">
      <c r="B37" s="183"/>
      <c r="C37" s="103" t="s">
        <v>19</v>
      </c>
      <c r="D37" s="3">
        <v>9345.48</v>
      </c>
      <c r="E37" s="3">
        <v>4756.67</v>
      </c>
      <c r="F37" s="3">
        <v>3029.26</v>
      </c>
      <c r="G37" s="3">
        <v>10747.3</v>
      </c>
      <c r="H37" s="3">
        <v>5470.17</v>
      </c>
      <c r="I37" s="3"/>
    </row>
    <row r="38" spans="2:9" x14ac:dyDescent="0.25">
      <c r="B38" s="183"/>
      <c r="C38" s="103" t="s">
        <v>20</v>
      </c>
      <c r="D38" s="3">
        <v>9625.84</v>
      </c>
      <c r="E38" s="3">
        <v>4899.37</v>
      </c>
      <c r="F38" s="3">
        <v>3120.13</v>
      </c>
      <c r="G38" s="3">
        <v>11069.72</v>
      </c>
      <c r="H38" s="3">
        <v>5634.28</v>
      </c>
      <c r="I38" s="2"/>
    </row>
    <row r="39" spans="2:9" x14ac:dyDescent="0.25">
      <c r="B39" s="159" t="s">
        <v>21</v>
      </c>
      <c r="C39" s="103" t="s">
        <v>15</v>
      </c>
      <c r="D39" s="3">
        <v>10107.14</v>
      </c>
      <c r="E39" s="3">
        <v>5144.33</v>
      </c>
      <c r="F39" s="3">
        <v>3276.13</v>
      </c>
      <c r="G39" s="3">
        <v>11623.21</v>
      </c>
      <c r="H39" s="3">
        <v>5915.99</v>
      </c>
      <c r="I39" s="2"/>
    </row>
    <row r="40" spans="2:9" x14ac:dyDescent="0.25">
      <c r="B40" s="159"/>
      <c r="C40" s="103" t="s">
        <v>16</v>
      </c>
      <c r="D40" s="3">
        <v>10410.36</v>
      </c>
      <c r="E40" s="3">
        <v>5298.66</v>
      </c>
      <c r="F40" s="3">
        <v>3374.42</v>
      </c>
      <c r="G40" s="3">
        <v>11971.91</v>
      </c>
      <c r="H40" s="3">
        <v>6093.47</v>
      </c>
      <c r="I40" s="2"/>
    </row>
    <row r="41" spans="2:9" x14ac:dyDescent="0.25">
      <c r="B41" s="159"/>
      <c r="C41" s="103" t="s">
        <v>17</v>
      </c>
      <c r="D41" s="3">
        <v>10722.67</v>
      </c>
      <c r="E41" s="3">
        <v>5457.63</v>
      </c>
      <c r="F41" s="3">
        <v>3475.64</v>
      </c>
      <c r="G41" s="3">
        <v>12331.07</v>
      </c>
      <c r="H41" s="3">
        <v>6276.28</v>
      </c>
      <c r="I41" s="2"/>
    </row>
    <row r="42" spans="2:9" x14ac:dyDescent="0.25">
      <c r="B42" s="159"/>
      <c r="C42" s="103" t="s">
        <v>18</v>
      </c>
      <c r="D42" s="3">
        <v>11044.35</v>
      </c>
      <c r="E42" s="3">
        <v>5621.35</v>
      </c>
      <c r="F42" s="3">
        <v>3579.91</v>
      </c>
      <c r="G42" s="3">
        <v>12701</v>
      </c>
      <c r="H42" s="3">
        <v>6464.57</v>
      </c>
      <c r="I42" s="3">
        <v>14606.15</v>
      </c>
    </row>
    <row r="43" spans="2:9" x14ac:dyDescent="0.25">
      <c r="B43" s="159"/>
      <c r="C43" s="103" t="s">
        <v>19</v>
      </c>
      <c r="D43" s="3">
        <v>11375.68</v>
      </c>
      <c r="E43" s="3">
        <v>5789.99</v>
      </c>
      <c r="F43" s="3">
        <v>3687.31</v>
      </c>
      <c r="G43" s="3">
        <v>13082.04</v>
      </c>
      <c r="H43" s="3">
        <v>6658.5</v>
      </c>
      <c r="I43" s="3">
        <v>15044.33</v>
      </c>
    </row>
    <row r="44" spans="2:9" x14ac:dyDescent="0.25">
      <c r="B44" s="159"/>
      <c r="C44" s="103" t="s">
        <v>20</v>
      </c>
      <c r="D44" s="3">
        <v>11716.95</v>
      </c>
      <c r="E44" s="3">
        <v>5963.69</v>
      </c>
      <c r="F44" s="3">
        <v>3797.93</v>
      </c>
      <c r="G44" s="3">
        <v>13474.5</v>
      </c>
      <c r="H44" s="3">
        <v>6858.26</v>
      </c>
      <c r="I44" s="3">
        <v>15495.67</v>
      </c>
    </row>
    <row r="45" spans="2:9" x14ac:dyDescent="0.25">
      <c r="B45" s="159" t="s">
        <v>22</v>
      </c>
      <c r="C45" s="103" t="s">
        <v>15</v>
      </c>
      <c r="D45" s="3">
        <v>12302.8</v>
      </c>
      <c r="E45" s="3">
        <v>6261.87</v>
      </c>
      <c r="F45" s="3">
        <v>3987.83</v>
      </c>
      <c r="G45" s="3">
        <v>14148.23</v>
      </c>
      <c r="H45" s="3">
        <v>7201.17</v>
      </c>
      <c r="I45" s="3">
        <v>16270.45</v>
      </c>
    </row>
    <row r="46" spans="2:9" x14ac:dyDescent="0.25">
      <c r="B46" s="159"/>
      <c r="C46" s="103" t="s">
        <v>16</v>
      </c>
      <c r="D46" s="3">
        <v>12671.88</v>
      </c>
      <c r="E46" s="3">
        <v>6449.74</v>
      </c>
      <c r="F46" s="3">
        <v>4107.46</v>
      </c>
      <c r="G46" s="3">
        <v>14572.67</v>
      </c>
      <c r="H46" s="3">
        <v>7417.22</v>
      </c>
      <c r="I46" s="3">
        <v>16758.560000000001</v>
      </c>
    </row>
    <row r="47" spans="2:9" x14ac:dyDescent="0.25">
      <c r="B47" s="159"/>
      <c r="C47" s="103" t="s">
        <v>17</v>
      </c>
      <c r="D47" s="3">
        <v>13052.04</v>
      </c>
      <c r="E47" s="3">
        <v>6643.23</v>
      </c>
      <c r="F47" s="3">
        <v>4230.68</v>
      </c>
      <c r="G47" s="3">
        <v>15009.86</v>
      </c>
      <c r="H47" s="3">
        <v>7639.72</v>
      </c>
      <c r="I47" s="3">
        <v>17261.330000000002</v>
      </c>
    </row>
    <row r="48" spans="2:9" x14ac:dyDescent="0.25">
      <c r="B48" s="159"/>
      <c r="C48" s="103" t="s">
        <v>18</v>
      </c>
      <c r="D48" s="3">
        <v>13443.61</v>
      </c>
      <c r="E48" s="3">
        <v>6842.53</v>
      </c>
      <c r="F48" s="3">
        <v>4357.6000000000004</v>
      </c>
      <c r="G48" s="3">
        <v>15460.15</v>
      </c>
      <c r="H48" s="3">
        <v>7868.93</v>
      </c>
      <c r="I48" s="3">
        <v>17779.169999999998</v>
      </c>
    </row>
    <row r="49" spans="2:9" x14ac:dyDescent="0.25">
      <c r="B49" s="159"/>
      <c r="C49" s="103" t="s">
        <v>19</v>
      </c>
      <c r="D49" s="3">
        <v>13846.91</v>
      </c>
      <c r="E49" s="3">
        <v>7047.79</v>
      </c>
      <c r="F49" s="3">
        <v>4488.34</v>
      </c>
      <c r="G49" s="3">
        <v>15923.94</v>
      </c>
      <c r="H49" s="3">
        <v>8105</v>
      </c>
      <c r="I49" s="3">
        <v>18312.54</v>
      </c>
    </row>
    <row r="50" spans="2:9" x14ac:dyDescent="0.25">
      <c r="B50" s="159"/>
      <c r="C50" s="103" t="s">
        <v>20</v>
      </c>
      <c r="D50" s="3">
        <v>14262.32</v>
      </c>
      <c r="E50" s="3">
        <v>7259.23</v>
      </c>
      <c r="F50" s="3">
        <v>4623</v>
      </c>
      <c r="G50" s="3">
        <v>16401.66</v>
      </c>
      <c r="H50" s="3">
        <v>8348.15</v>
      </c>
      <c r="I50" s="3">
        <v>18861.900000000001</v>
      </c>
    </row>
    <row r="52" spans="2:9" x14ac:dyDescent="0.25">
      <c r="B52" s="203" t="s">
        <v>23</v>
      </c>
      <c r="C52" s="203"/>
      <c r="D52" s="203"/>
      <c r="E52" s="203"/>
      <c r="F52" s="203"/>
      <c r="G52" s="203"/>
      <c r="H52" s="203"/>
      <c r="I52" s="203"/>
    </row>
    <row r="54" spans="2:9" x14ac:dyDescent="0.25">
      <c r="B54" s="147" t="s">
        <v>3</v>
      </c>
      <c r="C54" s="147"/>
      <c r="D54" s="147"/>
      <c r="E54" s="147"/>
      <c r="F54" s="147"/>
      <c r="G54" s="147"/>
      <c r="H54" s="147"/>
      <c r="I54" s="147"/>
    </row>
    <row r="55" spans="2:9" x14ac:dyDescent="0.25">
      <c r="B55" s="146" t="s">
        <v>4</v>
      </c>
      <c r="C55" s="146"/>
      <c r="D55" s="2" t="s">
        <v>5</v>
      </c>
      <c r="E55" s="2"/>
      <c r="F55" s="146" t="s">
        <v>6</v>
      </c>
      <c r="G55" s="146"/>
      <c r="H55" s="147" t="s">
        <v>7</v>
      </c>
      <c r="I55" s="147"/>
    </row>
    <row r="56" spans="2:9" ht="60" x14ac:dyDescent="0.25">
      <c r="B56" s="146"/>
      <c r="C56" s="146"/>
      <c r="D56" s="109" t="s">
        <v>24</v>
      </c>
      <c r="E56" s="110" t="s">
        <v>25</v>
      </c>
      <c r="F56" s="109" t="s">
        <v>24</v>
      </c>
      <c r="G56" s="110" t="s">
        <v>25</v>
      </c>
      <c r="H56" s="109" t="s">
        <v>24</v>
      </c>
      <c r="I56" s="110" t="s">
        <v>25</v>
      </c>
    </row>
    <row r="57" spans="2:9" ht="30" x14ac:dyDescent="0.25">
      <c r="B57" s="57" t="s">
        <v>11</v>
      </c>
      <c r="C57" s="57" t="s">
        <v>12</v>
      </c>
      <c r="D57" s="57" t="s">
        <v>13</v>
      </c>
      <c r="E57" s="57" t="s">
        <v>13</v>
      </c>
      <c r="F57" s="57" t="s">
        <v>13</v>
      </c>
      <c r="G57" s="57" t="s">
        <v>13</v>
      </c>
      <c r="H57" s="57" t="s">
        <v>13</v>
      </c>
      <c r="I57" s="57" t="s">
        <v>13</v>
      </c>
    </row>
    <row r="58" spans="2:9" x14ac:dyDescent="0.25">
      <c r="B58" s="183" t="s">
        <v>14</v>
      </c>
      <c r="C58" s="103" t="s">
        <v>15</v>
      </c>
      <c r="D58" s="3">
        <v>8303.34</v>
      </c>
      <c r="E58" s="3">
        <v>8303.34</v>
      </c>
      <c r="F58" s="3"/>
      <c r="G58" s="3"/>
      <c r="H58" s="3"/>
      <c r="I58" s="2"/>
    </row>
    <row r="59" spans="2:9" x14ac:dyDescent="0.25">
      <c r="B59" s="183"/>
      <c r="C59" s="103" t="s">
        <v>16</v>
      </c>
      <c r="D59" s="3">
        <v>8552.44</v>
      </c>
      <c r="E59" s="3">
        <v>8552.44</v>
      </c>
      <c r="F59" s="3"/>
      <c r="G59" s="3"/>
      <c r="H59" s="3"/>
      <c r="I59" s="2"/>
    </row>
    <row r="60" spans="2:9" x14ac:dyDescent="0.25">
      <c r="B60" s="183"/>
      <c r="C60" s="103" t="s">
        <v>17</v>
      </c>
      <c r="D60" s="3">
        <v>8809.01</v>
      </c>
      <c r="E60" s="3">
        <v>8809.01</v>
      </c>
      <c r="F60" s="3"/>
      <c r="G60" s="3"/>
      <c r="H60" s="3"/>
      <c r="I60" s="2"/>
    </row>
    <row r="61" spans="2:9" x14ac:dyDescent="0.25">
      <c r="B61" s="183"/>
      <c r="C61" s="103" t="s">
        <v>18</v>
      </c>
      <c r="D61" s="3">
        <v>9073.2800000000007</v>
      </c>
      <c r="E61" s="3">
        <v>9073.2800000000007</v>
      </c>
      <c r="F61" s="3">
        <v>10434.26</v>
      </c>
      <c r="G61" s="3">
        <v>10434.26</v>
      </c>
      <c r="H61" s="3"/>
      <c r="I61" s="2"/>
    </row>
    <row r="62" spans="2:9" x14ac:dyDescent="0.25">
      <c r="B62" s="183"/>
      <c r="C62" s="103" t="s">
        <v>19</v>
      </c>
      <c r="D62" s="3">
        <v>9345.48</v>
      </c>
      <c r="E62" s="3">
        <v>9345.48</v>
      </c>
      <c r="F62" s="3">
        <v>10747.3</v>
      </c>
      <c r="G62" s="3">
        <v>10747.3</v>
      </c>
      <c r="H62" s="3"/>
      <c r="I62" s="2"/>
    </row>
    <row r="63" spans="2:9" x14ac:dyDescent="0.25">
      <c r="B63" s="183"/>
      <c r="C63" s="103" t="s">
        <v>20</v>
      </c>
      <c r="D63" s="3">
        <v>9625.84</v>
      </c>
      <c r="E63" s="3">
        <v>9625.84</v>
      </c>
      <c r="F63" s="3">
        <v>11069.72</v>
      </c>
      <c r="G63" s="3">
        <v>11069.72</v>
      </c>
      <c r="H63" s="2"/>
      <c r="I63" s="2"/>
    </row>
    <row r="64" spans="2:9" x14ac:dyDescent="0.25">
      <c r="B64" s="159" t="s">
        <v>21</v>
      </c>
      <c r="C64" s="103" t="s">
        <v>15</v>
      </c>
      <c r="D64" s="3">
        <v>10107.14</v>
      </c>
      <c r="E64" s="3">
        <v>10107.14</v>
      </c>
      <c r="F64" s="3">
        <v>11623.21</v>
      </c>
      <c r="G64" s="3">
        <v>11623.21</v>
      </c>
      <c r="H64" s="2"/>
      <c r="I64" s="2"/>
    </row>
    <row r="65" spans="2:9" x14ac:dyDescent="0.25">
      <c r="B65" s="159"/>
      <c r="C65" s="103" t="s">
        <v>16</v>
      </c>
      <c r="D65" s="3">
        <v>10410.36</v>
      </c>
      <c r="E65" s="3">
        <v>10410.36</v>
      </c>
      <c r="F65" s="3">
        <v>11971.91</v>
      </c>
      <c r="G65" s="3">
        <v>11971.91</v>
      </c>
      <c r="H65" s="2"/>
      <c r="I65" s="2"/>
    </row>
    <row r="66" spans="2:9" x14ac:dyDescent="0.25">
      <c r="B66" s="159"/>
      <c r="C66" s="103" t="s">
        <v>17</v>
      </c>
      <c r="D66" s="3">
        <v>10722.67</v>
      </c>
      <c r="E66" s="3">
        <v>10722.67</v>
      </c>
      <c r="F66" s="3">
        <v>12331.07</v>
      </c>
      <c r="G66" s="3">
        <v>12331.07</v>
      </c>
      <c r="H66" s="2"/>
      <c r="I66" s="2"/>
    </row>
    <row r="67" spans="2:9" x14ac:dyDescent="0.25">
      <c r="B67" s="159"/>
      <c r="C67" s="103" t="s">
        <v>18</v>
      </c>
      <c r="D67" s="3">
        <v>11044.35</v>
      </c>
      <c r="E67" s="3">
        <v>11044.35</v>
      </c>
      <c r="F67" s="3">
        <v>12701</v>
      </c>
      <c r="G67" s="3">
        <v>12701</v>
      </c>
      <c r="H67" s="3">
        <v>14606.15</v>
      </c>
      <c r="I67" s="3">
        <v>14606.15</v>
      </c>
    </row>
    <row r="68" spans="2:9" x14ac:dyDescent="0.25">
      <c r="B68" s="159"/>
      <c r="C68" s="103" t="s">
        <v>19</v>
      </c>
      <c r="D68" s="3">
        <v>11375.68</v>
      </c>
      <c r="E68" s="3">
        <v>11375.68</v>
      </c>
      <c r="F68" s="3">
        <v>13082.04</v>
      </c>
      <c r="G68" s="3">
        <v>13082.04</v>
      </c>
      <c r="H68" s="3">
        <v>15044.33</v>
      </c>
      <c r="I68" s="3">
        <v>15044.33</v>
      </c>
    </row>
    <row r="69" spans="2:9" x14ac:dyDescent="0.25">
      <c r="B69" s="159"/>
      <c r="C69" s="103" t="s">
        <v>20</v>
      </c>
      <c r="D69" s="3">
        <v>11716.95</v>
      </c>
      <c r="E69" s="3">
        <v>11716.95</v>
      </c>
      <c r="F69" s="3">
        <v>13474.5</v>
      </c>
      <c r="G69" s="3">
        <v>13474.5</v>
      </c>
      <c r="H69" s="3">
        <v>15495.67</v>
      </c>
      <c r="I69" s="3">
        <v>15495.67</v>
      </c>
    </row>
    <row r="70" spans="2:9" x14ac:dyDescent="0.25">
      <c r="B70" s="159" t="s">
        <v>22</v>
      </c>
      <c r="C70" s="103" t="s">
        <v>15</v>
      </c>
      <c r="D70" s="3">
        <v>12302.8</v>
      </c>
      <c r="E70" s="3">
        <v>12302.8</v>
      </c>
      <c r="F70" s="3">
        <v>14148.23</v>
      </c>
      <c r="G70" s="3">
        <v>14148.23</v>
      </c>
      <c r="H70" s="3">
        <v>16270.45</v>
      </c>
      <c r="I70" s="3">
        <v>16270.45</v>
      </c>
    </row>
    <row r="71" spans="2:9" x14ac:dyDescent="0.25">
      <c r="B71" s="159"/>
      <c r="C71" s="103" t="s">
        <v>16</v>
      </c>
      <c r="D71" s="3">
        <v>12671.88</v>
      </c>
      <c r="E71" s="3">
        <v>12671.88</v>
      </c>
      <c r="F71" s="3">
        <v>14572.67</v>
      </c>
      <c r="G71" s="3">
        <v>14572.67</v>
      </c>
      <c r="H71" s="3">
        <v>16758.560000000001</v>
      </c>
      <c r="I71" s="3">
        <v>16758.560000000001</v>
      </c>
    </row>
    <row r="72" spans="2:9" x14ac:dyDescent="0.25">
      <c r="B72" s="159"/>
      <c r="C72" s="103" t="s">
        <v>17</v>
      </c>
      <c r="D72" s="3">
        <v>13052.04</v>
      </c>
      <c r="E72" s="3">
        <v>13052.04</v>
      </c>
      <c r="F72" s="3">
        <v>15009.86</v>
      </c>
      <c r="G72" s="3">
        <v>15009.86</v>
      </c>
      <c r="H72" s="3">
        <v>17261.330000000002</v>
      </c>
      <c r="I72" s="3">
        <v>17261.330000000002</v>
      </c>
    </row>
    <row r="73" spans="2:9" x14ac:dyDescent="0.25">
      <c r="B73" s="159"/>
      <c r="C73" s="103" t="s">
        <v>18</v>
      </c>
      <c r="D73" s="3">
        <v>13443.61</v>
      </c>
      <c r="E73" s="3">
        <v>13443.61</v>
      </c>
      <c r="F73" s="3">
        <v>15460.15</v>
      </c>
      <c r="G73" s="3">
        <v>15460.15</v>
      </c>
      <c r="H73" s="3">
        <v>17779.169999999998</v>
      </c>
      <c r="I73" s="3">
        <v>17779.169999999998</v>
      </c>
    </row>
    <row r="74" spans="2:9" x14ac:dyDescent="0.25">
      <c r="B74" s="159"/>
      <c r="C74" s="103" t="s">
        <v>19</v>
      </c>
      <c r="D74" s="3">
        <v>13846.91</v>
      </c>
      <c r="E74" s="3">
        <v>13846.91</v>
      </c>
      <c r="F74" s="3">
        <v>15923.94</v>
      </c>
      <c r="G74" s="3">
        <v>15923.94</v>
      </c>
      <c r="H74" s="3">
        <v>18312.54</v>
      </c>
      <c r="I74" s="3">
        <v>18312.54</v>
      </c>
    </row>
    <row r="75" spans="2:9" x14ac:dyDescent="0.25">
      <c r="B75" s="159"/>
      <c r="C75" s="103" t="s">
        <v>20</v>
      </c>
      <c r="D75" s="3">
        <v>14262.32</v>
      </c>
      <c r="E75" s="3">
        <v>14262.32</v>
      </c>
      <c r="F75" s="3">
        <v>16401.66</v>
      </c>
      <c r="G75" s="3">
        <v>16401.66</v>
      </c>
      <c r="H75" s="3">
        <v>18861.900000000001</v>
      </c>
      <c r="I75" s="3">
        <v>18861.900000000001</v>
      </c>
    </row>
    <row r="77" spans="2:9" x14ac:dyDescent="0.25">
      <c r="B77" s="203" t="s">
        <v>26</v>
      </c>
      <c r="C77" s="203"/>
      <c r="D77" s="203"/>
      <c r="E77" s="203"/>
      <c r="F77" s="203"/>
      <c r="G77" s="203"/>
      <c r="H77" s="203"/>
      <c r="I77" s="203"/>
    </row>
    <row r="79" spans="2:9" x14ac:dyDescent="0.25">
      <c r="B79" s="147" t="s">
        <v>3</v>
      </c>
      <c r="C79" s="147"/>
      <c r="D79" s="147"/>
      <c r="E79" s="147"/>
      <c r="F79" s="147"/>
      <c r="G79" s="147"/>
    </row>
    <row r="80" spans="2:9" ht="45" customHeight="1" x14ac:dyDescent="0.25">
      <c r="B80" s="150" t="s">
        <v>4</v>
      </c>
      <c r="C80" s="151"/>
      <c r="D80" s="2" t="s">
        <v>5</v>
      </c>
      <c r="E80" s="2"/>
      <c r="F80" s="146" t="s">
        <v>6</v>
      </c>
      <c r="G80" s="146"/>
    </row>
    <row r="81" spans="2:7" ht="30" x14ac:dyDescent="0.25">
      <c r="B81" s="152"/>
      <c r="C81" s="153"/>
      <c r="D81" s="109" t="s">
        <v>27</v>
      </c>
      <c r="E81" s="110" t="s">
        <v>28</v>
      </c>
      <c r="F81" s="109" t="s">
        <v>27</v>
      </c>
      <c r="G81" s="110" t="s">
        <v>28</v>
      </c>
    </row>
    <row r="82" spans="2:7" ht="30" x14ac:dyDescent="0.25">
      <c r="B82" s="57" t="s">
        <v>11</v>
      </c>
      <c r="C82" s="57" t="s">
        <v>12</v>
      </c>
      <c r="D82" s="57" t="s">
        <v>13</v>
      </c>
      <c r="E82" s="57" t="s">
        <v>13</v>
      </c>
      <c r="F82" s="57" t="s">
        <v>13</v>
      </c>
      <c r="G82" s="57" t="s">
        <v>13</v>
      </c>
    </row>
    <row r="83" spans="2:7" x14ac:dyDescent="0.25">
      <c r="B83" s="183" t="s">
        <v>14</v>
      </c>
      <c r="C83" s="60" t="s">
        <v>15</v>
      </c>
      <c r="D83" s="61">
        <v>4662.8900000000003</v>
      </c>
      <c r="E83" s="61">
        <v>4226.25</v>
      </c>
      <c r="F83" s="62"/>
      <c r="G83" s="2"/>
    </row>
    <row r="84" spans="2:7" x14ac:dyDescent="0.25">
      <c r="B84" s="183"/>
      <c r="C84" s="63" t="s">
        <v>16</v>
      </c>
      <c r="D84" s="64">
        <v>4802.7700000000004</v>
      </c>
      <c r="E84" s="64">
        <v>4353.03</v>
      </c>
      <c r="F84" s="62"/>
      <c r="G84" s="2"/>
    </row>
    <row r="85" spans="2:7" x14ac:dyDescent="0.25">
      <c r="B85" s="183"/>
      <c r="C85" s="63" t="s">
        <v>17</v>
      </c>
      <c r="D85" s="64">
        <v>4946.8599999999997</v>
      </c>
      <c r="E85" s="64">
        <v>4483.62</v>
      </c>
      <c r="F85" s="62"/>
      <c r="G85" s="2"/>
    </row>
    <row r="86" spans="2:7" x14ac:dyDescent="0.25">
      <c r="B86" s="183"/>
      <c r="C86" s="63" t="s">
        <v>18</v>
      </c>
      <c r="D86" s="64">
        <v>5095.26</v>
      </c>
      <c r="E86" s="64">
        <v>4618.13</v>
      </c>
      <c r="F86" s="64">
        <v>5859.55</v>
      </c>
      <c r="G86" s="3">
        <v>5310.84</v>
      </c>
    </row>
    <row r="87" spans="2:7" x14ac:dyDescent="0.25">
      <c r="B87" s="183"/>
      <c r="C87" s="63" t="s">
        <v>19</v>
      </c>
      <c r="D87" s="64">
        <v>5248.12</v>
      </c>
      <c r="E87" s="64">
        <v>4756.67</v>
      </c>
      <c r="F87" s="64">
        <v>6035.33</v>
      </c>
      <c r="G87" s="3">
        <v>5470.17</v>
      </c>
    </row>
    <row r="88" spans="2:7" x14ac:dyDescent="0.25">
      <c r="B88" s="183"/>
      <c r="C88" s="63" t="s">
        <v>20</v>
      </c>
      <c r="D88" s="64">
        <v>5405.56</v>
      </c>
      <c r="E88" s="64">
        <v>4899.38</v>
      </c>
      <c r="F88" s="64">
        <v>6216.39</v>
      </c>
      <c r="G88" s="3">
        <v>5634.28</v>
      </c>
    </row>
    <row r="89" spans="2:7" x14ac:dyDescent="0.25">
      <c r="B89" s="159" t="s">
        <v>21</v>
      </c>
      <c r="C89" s="63" t="s">
        <v>15</v>
      </c>
      <c r="D89" s="64">
        <v>5675.83</v>
      </c>
      <c r="E89" s="64">
        <v>5144.34</v>
      </c>
      <c r="F89" s="64">
        <v>6527.21</v>
      </c>
      <c r="G89" s="3">
        <v>5915.99</v>
      </c>
    </row>
    <row r="90" spans="2:7" x14ac:dyDescent="0.25">
      <c r="B90" s="159"/>
      <c r="C90" s="63" t="s">
        <v>16</v>
      </c>
      <c r="D90" s="64">
        <v>5846.11</v>
      </c>
      <c r="E90" s="64">
        <v>5298.67</v>
      </c>
      <c r="F90" s="64">
        <v>6723.03</v>
      </c>
      <c r="G90" s="3">
        <v>6093.47</v>
      </c>
    </row>
    <row r="91" spans="2:7" x14ac:dyDescent="0.25">
      <c r="B91" s="159"/>
      <c r="C91" s="63" t="s">
        <v>17</v>
      </c>
      <c r="D91" s="64">
        <v>6021.5</v>
      </c>
      <c r="E91" s="64">
        <v>5457.64</v>
      </c>
      <c r="F91" s="64">
        <v>6924.73</v>
      </c>
      <c r="G91" s="3">
        <v>6276.28</v>
      </c>
    </row>
    <row r="92" spans="2:7" x14ac:dyDescent="0.25">
      <c r="B92" s="159"/>
      <c r="C92" s="2" t="s">
        <v>18</v>
      </c>
      <c r="D92" s="3">
        <v>6202.15</v>
      </c>
      <c r="E92" s="3">
        <v>5621.36</v>
      </c>
      <c r="F92" s="3">
        <v>7132.46</v>
      </c>
      <c r="G92" s="3">
        <v>6464.57</v>
      </c>
    </row>
    <row r="93" spans="2:7" x14ac:dyDescent="0.25">
      <c r="B93" s="159"/>
      <c r="C93" s="2" t="s">
        <v>19</v>
      </c>
      <c r="D93" s="3">
        <v>6388.21</v>
      </c>
      <c r="E93" s="3">
        <v>5790</v>
      </c>
      <c r="F93" s="3">
        <v>7346.44</v>
      </c>
      <c r="G93" s="3">
        <v>6658.5</v>
      </c>
    </row>
    <row r="94" spans="2:7" x14ac:dyDescent="0.25">
      <c r="B94" s="159"/>
      <c r="C94" s="2" t="s">
        <v>20</v>
      </c>
      <c r="D94" s="3">
        <v>6579.85</v>
      </c>
      <c r="E94" s="3">
        <v>5963.7</v>
      </c>
      <c r="F94" s="3">
        <v>7566.83</v>
      </c>
      <c r="G94" s="3">
        <v>6858.26</v>
      </c>
    </row>
    <row r="95" spans="2:7" x14ac:dyDescent="0.25">
      <c r="B95" s="159" t="s">
        <v>22</v>
      </c>
      <c r="C95" s="2" t="s">
        <v>15</v>
      </c>
      <c r="D95" s="3">
        <v>6908.84</v>
      </c>
      <c r="E95" s="3">
        <v>6261.88</v>
      </c>
      <c r="F95" s="3">
        <v>7945.17</v>
      </c>
      <c r="G95" s="3">
        <v>7201.17</v>
      </c>
    </row>
    <row r="96" spans="2:7" x14ac:dyDescent="0.25">
      <c r="B96" s="159"/>
      <c r="C96" s="2" t="s">
        <v>16</v>
      </c>
      <c r="D96" s="3">
        <v>7116.11</v>
      </c>
      <c r="E96" s="3">
        <v>6449.75</v>
      </c>
      <c r="F96" s="3">
        <v>8183.53</v>
      </c>
      <c r="G96" s="3">
        <v>7417.22</v>
      </c>
    </row>
    <row r="97" spans="2:7" x14ac:dyDescent="0.25">
      <c r="B97" s="159"/>
      <c r="C97" s="2" t="s">
        <v>17</v>
      </c>
      <c r="D97" s="3">
        <v>7329.59</v>
      </c>
      <c r="E97" s="3">
        <v>6643.25</v>
      </c>
      <c r="F97" s="3">
        <v>8429.0300000000007</v>
      </c>
      <c r="G97" s="3">
        <v>7639.72</v>
      </c>
    </row>
    <row r="98" spans="2:7" x14ac:dyDescent="0.25">
      <c r="B98" s="159"/>
      <c r="C98" s="2" t="s">
        <v>18</v>
      </c>
      <c r="D98" s="3">
        <v>7549.48</v>
      </c>
      <c r="E98" s="3">
        <v>6842.55</v>
      </c>
      <c r="F98" s="3">
        <v>8681.91</v>
      </c>
      <c r="G98" s="3">
        <v>7868.93</v>
      </c>
    </row>
    <row r="99" spans="2:7" x14ac:dyDescent="0.25">
      <c r="B99" s="159"/>
      <c r="C99" s="2" t="s">
        <v>19</v>
      </c>
      <c r="D99" s="3">
        <v>7775.97</v>
      </c>
      <c r="E99" s="3">
        <v>7047.82</v>
      </c>
      <c r="F99" s="3">
        <v>8942.36</v>
      </c>
      <c r="G99" s="3">
        <v>8105</v>
      </c>
    </row>
    <row r="100" spans="2:7" x14ac:dyDescent="0.25">
      <c r="B100" s="159"/>
      <c r="C100" s="2" t="s">
        <v>20</v>
      </c>
      <c r="D100" s="3">
        <v>8009.24</v>
      </c>
      <c r="E100" s="3">
        <v>7259.25</v>
      </c>
      <c r="F100" s="3">
        <v>9210.64</v>
      </c>
      <c r="G100" s="3">
        <v>8348.15</v>
      </c>
    </row>
    <row r="103" spans="2:7" ht="26.25" customHeight="1" x14ac:dyDescent="0.25">
      <c r="B103" s="204" t="s">
        <v>648</v>
      </c>
      <c r="C103" s="204"/>
      <c r="D103" s="204"/>
      <c r="E103" s="204"/>
      <c r="F103" s="204"/>
      <c r="G103" s="204"/>
    </row>
    <row r="105" spans="2:7" x14ac:dyDescent="0.25">
      <c r="B105" s="147" t="s">
        <v>3</v>
      </c>
      <c r="C105" s="147"/>
      <c r="D105" s="147"/>
      <c r="E105" s="147"/>
      <c r="F105" s="147"/>
    </row>
    <row r="106" spans="2:7" x14ac:dyDescent="0.25">
      <c r="B106" s="146" t="s">
        <v>4</v>
      </c>
      <c r="C106" s="146"/>
      <c r="D106" s="147" t="s">
        <v>5</v>
      </c>
      <c r="E106" s="147"/>
      <c r="F106" s="147"/>
    </row>
    <row r="107" spans="2:7" ht="30" x14ac:dyDescent="0.25">
      <c r="B107" s="146"/>
      <c r="C107" s="146"/>
      <c r="D107" s="111" t="s">
        <v>128</v>
      </c>
      <c r="E107" s="109" t="s">
        <v>32</v>
      </c>
      <c r="F107" s="111" t="s">
        <v>33</v>
      </c>
    </row>
    <row r="108" spans="2:7" x14ac:dyDescent="0.25">
      <c r="B108" s="57" t="s">
        <v>11</v>
      </c>
      <c r="C108" s="57" t="s">
        <v>12</v>
      </c>
      <c r="D108" s="57" t="s">
        <v>13</v>
      </c>
      <c r="E108" s="57" t="s">
        <v>13</v>
      </c>
      <c r="F108" s="57" t="s">
        <v>13</v>
      </c>
    </row>
    <row r="109" spans="2:7" x14ac:dyDescent="0.25">
      <c r="B109" s="183" t="s">
        <v>14</v>
      </c>
      <c r="C109" s="2" t="s">
        <v>15</v>
      </c>
      <c r="D109" s="3">
        <v>3177.7</v>
      </c>
      <c r="E109" s="3">
        <v>2691.46</v>
      </c>
      <c r="F109" s="3">
        <v>2691.46</v>
      </c>
    </row>
    <row r="110" spans="2:7" x14ac:dyDescent="0.25">
      <c r="B110" s="183"/>
      <c r="C110" s="2" t="s">
        <v>16</v>
      </c>
      <c r="D110" s="3">
        <v>3273.03</v>
      </c>
      <c r="E110" s="3">
        <v>2772.2</v>
      </c>
      <c r="F110" s="3">
        <v>2772.2</v>
      </c>
    </row>
    <row r="111" spans="2:7" x14ac:dyDescent="0.25">
      <c r="B111" s="183"/>
      <c r="C111" s="2" t="s">
        <v>17</v>
      </c>
      <c r="D111" s="3">
        <v>3371.22</v>
      </c>
      <c r="E111" s="3">
        <v>2855.36</v>
      </c>
      <c r="F111" s="3">
        <v>2855.36</v>
      </c>
    </row>
    <row r="112" spans="2:7" x14ac:dyDescent="0.25">
      <c r="B112" s="183"/>
      <c r="C112" s="2" t="s">
        <v>18</v>
      </c>
      <c r="D112" s="3">
        <v>3472.36</v>
      </c>
      <c r="E112" s="3">
        <v>2941.02</v>
      </c>
      <c r="F112" s="3">
        <v>2941.02</v>
      </c>
    </row>
    <row r="113" spans="2:6" x14ac:dyDescent="0.25">
      <c r="B113" s="183"/>
      <c r="C113" s="2" t="s">
        <v>19</v>
      </c>
      <c r="D113" s="3">
        <v>3576.53</v>
      </c>
      <c r="E113" s="3">
        <v>3029.26</v>
      </c>
      <c r="F113" s="3">
        <v>3029.26</v>
      </c>
    </row>
    <row r="114" spans="2:6" x14ac:dyDescent="0.25">
      <c r="B114" s="183"/>
      <c r="C114" s="2" t="s">
        <v>20</v>
      </c>
      <c r="D114" s="3">
        <v>3683.82</v>
      </c>
      <c r="E114" s="3">
        <v>3120.13</v>
      </c>
      <c r="F114" s="3">
        <v>3120.13</v>
      </c>
    </row>
    <row r="115" spans="2:6" x14ac:dyDescent="0.25">
      <c r="B115" s="159" t="s">
        <v>21</v>
      </c>
      <c r="C115" s="2" t="s">
        <v>15</v>
      </c>
      <c r="D115" s="3">
        <v>3868.02</v>
      </c>
      <c r="E115" s="3">
        <v>3276.13</v>
      </c>
      <c r="F115" s="3">
        <v>3276.13</v>
      </c>
    </row>
    <row r="116" spans="2:6" x14ac:dyDescent="0.25">
      <c r="B116" s="159"/>
      <c r="C116" s="2" t="s">
        <v>16</v>
      </c>
      <c r="D116" s="3">
        <v>3984.06</v>
      </c>
      <c r="E116" s="3">
        <v>3374.42</v>
      </c>
      <c r="F116" s="3">
        <v>3374.42</v>
      </c>
    </row>
    <row r="117" spans="2:6" x14ac:dyDescent="0.25">
      <c r="B117" s="159"/>
      <c r="C117" s="2" t="s">
        <v>17</v>
      </c>
      <c r="D117" s="3">
        <v>4103.59</v>
      </c>
      <c r="E117" s="3">
        <v>3475.64</v>
      </c>
      <c r="F117" s="3">
        <v>3475.64</v>
      </c>
    </row>
    <row r="118" spans="2:6" x14ac:dyDescent="0.25">
      <c r="B118" s="159"/>
      <c r="C118" s="2" t="s">
        <v>18</v>
      </c>
      <c r="D118" s="3">
        <v>4226.7</v>
      </c>
      <c r="E118" s="3">
        <v>3579.91</v>
      </c>
      <c r="F118" s="3">
        <v>3579.91</v>
      </c>
    </row>
    <row r="119" spans="2:6" x14ac:dyDescent="0.25">
      <c r="B119" s="159"/>
      <c r="C119" s="2" t="s">
        <v>19</v>
      </c>
      <c r="D119" s="3">
        <v>4353.51</v>
      </c>
      <c r="E119" s="3">
        <v>3687.31</v>
      </c>
      <c r="F119" s="3">
        <v>3687.31</v>
      </c>
    </row>
    <row r="120" spans="2:6" x14ac:dyDescent="0.25">
      <c r="B120" s="159"/>
      <c r="C120" s="2" t="s">
        <v>20</v>
      </c>
      <c r="D120" s="3">
        <v>4484.1099999999997</v>
      </c>
      <c r="E120" s="3">
        <v>3797.93</v>
      </c>
      <c r="F120" s="3">
        <v>3797.93</v>
      </c>
    </row>
    <row r="121" spans="2:6" x14ac:dyDescent="0.25">
      <c r="B121" s="159" t="s">
        <v>22</v>
      </c>
      <c r="C121" s="2" t="s">
        <v>15</v>
      </c>
      <c r="D121" s="3">
        <v>4708.3100000000004</v>
      </c>
      <c r="E121" s="3">
        <v>3987.83</v>
      </c>
      <c r="F121" s="3">
        <v>3987.83</v>
      </c>
    </row>
    <row r="122" spans="2:6" x14ac:dyDescent="0.25">
      <c r="B122" s="159"/>
      <c r="C122" s="2" t="s">
        <v>16</v>
      </c>
      <c r="D122" s="3">
        <v>4849.5600000000004</v>
      </c>
      <c r="E122" s="3">
        <v>4107.46</v>
      </c>
      <c r="F122" s="3">
        <v>4107.46</v>
      </c>
    </row>
    <row r="123" spans="2:6" x14ac:dyDescent="0.25">
      <c r="B123" s="159"/>
      <c r="C123" s="2" t="s">
        <v>17</v>
      </c>
      <c r="D123" s="3">
        <v>4995.05</v>
      </c>
      <c r="E123" s="3">
        <v>4230.68</v>
      </c>
      <c r="F123" s="3">
        <v>4230.68</v>
      </c>
    </row>
    <row r="124" spans="2:6" x14ac:dyDescent="0.25">
      <c r="B124" s="159"/>
      <c r="C124" s="2" t="s">
        <v>18</v>
      </c>
      <c r="D124" s="3">
        <v>5144.8999999999996</v>
      </c>
      <c r="E124" s="3">
        <v>4357.6000000000004</v>
      </c>
      <c r="F124" s="3">
        <v>4357.6000000000004</v>
      </c>
    </row>
    <row r="125" spans="2:6" x14ac:dyDescent="0.25">
      <c r="B125" s="159"/>
      <c r="C125" s="2" t="s">
        <v>19</v>
      </c>
      <c r="D125" s="3">
        <v>5299.26</v>
      </c>
      <c r="E125" s="3">
        <v>4488.34</v>
      </c>
      <c r="F125" s="3">
        <v>4488.34</v>
      </c>
    </row>
    <row r="126" spans="2:6" x14ac:dyDescent="0.25">
      <c r="B126" s="159"/>
      <c r="C126" s="2" t="s">
        <v>20</v>
      </c>
      <c r="D126" s="3">
        <v>5458.23</v>
      </c>
      <c r="E126" s="3">
        <v>4623</v>
      </c>
      <c r="F126" s="3">
        <v>4623</v>
      </c>
    </row>
    <row r="130" spans="2:19" ht="31.5" customHeight="1" x14ac:dyDescent="0.25">
      <c r="B130" s="213" t="s">
        <v>634</v>
      </c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</row>
    <row r="132" spans="2:19" x14ac:dyDescent="0.25">
      <c r="B132" s="115" t="s">
        <v>633</v>
      </c>
      <c r="C132" s="13"/>
      <c r="D132" s="13"/>
      <c r="E132" s="13"/>
      <c r="F132" s="13"/>
    </row>
    <row r="133" spans="2:19" x14ac:dyDescent="0.25">
      <c r="B133" s="13"/>
      <c r="C133" s="13"/>
      <c r="D133" s="13"/>
      <c r="E133" s="13"/>
      <c r="F133" s="13"/>
    </row>
    <row r="134" spans="2:19" ht="35.25" customHeight="1" x14ac:dyDescent="0.25">
      <c r="B134" s="146" t="s">
        <v>125</v>
      </c>
      <c r="C134" s="146"/>
      <c r="D134" s="146" t="s">
        <v>630</v>
      </c>
      <c r="E134" s="146"/>
      <c r="F134" s="146"/>
      <c r="G134" s="146"/>
      <c r="H134" s="146" t="s">
        <v>631</v>
      </c>
      <c r="I134" s="159"/>
      <c r="J134" s="159"/>
      <c r="K134" s="159" t="s">
        <v>632</v>
      </c>
      <c r="L134" s="159"/>
      <c r="M134" s="159"/>
      <c r="N134" s="159"/>
    </row>
    <row r="135" spans="2:19" ht="90" customHeight="1" x14ac:dyDescent="0.25">
      <c r="B135" s="205" t="s">
        <v>50</v>
      </c>
      <c r="C135" s="205"/>
      <c r="D135" s="205" t="s">
        <v>51</v>
      </c>
      <c r="E135" s="205"/>
      <c r="F135" s="205"/>
      <c r="G135" s="205"/>
      <c r="H135" s="205" t="s">
        <v>52</v>
      </c>
      <c r="I135" s="205"/>
      <c r="J135" s="205"/>
      <c r="K135" s="205" t="s">
        <v>53</v>
      </c>
      <c r="L135" s="205"/>
      <c r="M135" s="205"/>
      <c r="N135" s="205"/>
      <c r="O135" s="22" t="s">
        <v>130</v>
      </c>
      <c r="P135" s="22" t="s">
        <v>131</v>
      </c>
      <c r="Q135" s="21" t="s">
        <v>132</v>
      </c>
      <c r="R135" s="108">
        <v>37589.96</v>
      </c>
      <c r="S135" s="55" t="s">
        <v>604</v>
      </c>
    </row>
    <row r="136" spans="2:19" ht="161.25" customHeight="1" x14ac:dyDescent="0.25">
      <c r="B136" s="205" t="s">
        <v>665</v>
      </c>
      <c r="C136" s="205"/>
      <c r="D136" s="205" t="s">
        <v>658</v>
      </c>
      <c r="E136" s="205"/>
      <c r="F136" s="205"/>
      <c r="G136" s="205"/>
      <c r="H136" s="205" t="s">
        <v>661</v>
      </c>
      <c r="I136" s="205"/>
      <c r="J136" s="205"/>
      <c r="K136" s="205" t="s">
        <v>654</v>
      </c>
      <c r="L136" s="205"/>
      <c r="M136" s="205"/>
      <c r="N136" s="205"/>
    </row>
    <row r="137" spans="2:19" ht="121.5" customHeight="1" x14ac:dyDescent="0.25">
      <c r="B137" s="205" t="s">
        <v>666</v>
      </c>
      <c r="C137" s="205"/>
      <c r="D137" s="205" t="s">
        <v>659</v>
      </c>
      <c r="E137" s="205"/>
      <c r="F137" s="205"/>
      <c r="G137" s="205"/>
      <c r="H137" s="206">
        <v>2450</v>
      </c>
      <c r="I137" s="207"/>
      <c r="J137" s="207"/>
      <c r="K137" s="205" t="s">
        <v>654</v>
      </c>
      <c r="L137" s="205"/>
      <c r="M137" s="205"/>
      <c r="N137" s="205"/>
    </row>
    <row r="138" spans="2:19" ht="162" customHeight="1" x14ac:dyDescent="0.25">
      <c r="B138" s="205" t="s">
        <v>667</v>
      </c>
      <c r="C138" s="205"/>
      <c r="D138" s="205" t="s">
        <v>660</v>
      </c>
      <c r="E138" s="205"/>
      <c r="F138" s="205"/>
      <c r="G138" s="205"/>
      <c r="H138" s="206">
        <v>27.5</v>
      </c>
      <c r="I138" s="207"/>
      <c r="J138" s="207"/>
      <c r="K138" s="205" t="s">
        <v>654</v>
      </c>
      <c r="L138" s="205"/>
      <c r="M138" s="205"/>
      <c r="N138" s="205"/>
    </row>
    <row r="139" spans="2:19" ht="90" customHeight="1" x14ac:dyDescent="0.25">
      <c r="B139" s="205" t="s">
        <v>656</v>
      </c>
      <c r="C139" s="205"/>
      <c r="D139" s="205" t="s">
        <v>66</v>
      </c>
      <c r="E139" s="205"/>
      <c r="F139" s="205"/>
      <c r="G139" s="205"/>
      <c r="H139" s="205" t="s">
        <v>67</v>
      </c>
      <c r="I139" s="205"/>
      <c r="J139" s="205"/>
      <c r="K139" s="205" t="s">
        <v>652</v>
      </c>
      <c r="L139" s="205"/>
      <c r="M139" s="205"/>
      <c r="N139" s="205"/>
    </row>
    <row r="140" spans="2:19" ht="90" customHeight="1" x14ac:dyDescent="0.25">
      <c r="B140" s="205" t="s">
        <v>69</v>
      </c>
      <c r="C140" s="205"/>
      <c r="D140" s="205" t="s">
        <v>70</v>
      </c>
      <c r="E140" s="205"/>
      <c r="F140" s="205"/>
      <c r="G140" s="205"/>
      <c r="H140" s="205" t="s">
        <v>67</v>
      </c>
      <c r="I140" s="205"/>
      <c r="J140" s="205"/>
      <c r="K140" s="205" t="s">
        <v>653</v>
      </c>
      <c r="L140" s="205"/>
      <c r="M140" s="205"/>
      <c r="N140" s="205"/>
    </row>
    <row r="141" spans="2:19" ht="90" customHeight="1" x14ac:dyDescent="0.25">
      <c r="B141" s="205" t="s">
        <v>71</v>
      </c>
      <c r="C141" s="205"/>
      <c r="D141" s="205" t="s">
        <v>72</v>
      </c>
      <c r="E141" s="205"/>
      <c r="F141" s="205"/>
      <c r="G141" s="205"/>
      <c r="H141" s="212" t="s">
        <v>600</v>
      </c>
      <c r="I141" s="212"/>
      <c r="J141" s="212"/>
      <c r="K141" s="205" t="s">
        <v>74</v>
      </c>
      <c r="L141" s="205"/>
      <c r="M141" s="205"/>
      <c r="N141" s="205"/>
    </row>
    <row r="142" spans="2:19" ht="90" customHeight="1" x14ac:dyDescent="0.25">
      <c r="B142" s="205" t="s">
        <v>75</v>
      </c>
      <c r="C142" s="205"/>
      <c r="D142" s="205" t="s">
        <v>76</v>
      </c>
      <c r="E142" s="205"/>
      <c r="F142" s="205"/>
      <c r="G142" s="205"/>
      <c r="H142" s="212" t="s">
        <v>657</v>
      </c>
      <c r="I142" s="212"/>
      <c r="J142" s="212"/>
      <c r="K142" s="205" t="s">
        <v>77</v>
      </c>
      <c r="L142" s="205"/>
      <c r="M142" s="205"/>
      <c r="N142" s="205"/>
    </row>
    <row r="143" spans="2:19" ht="90" customHeight="1" x14ac:dyDescent="0.25">
      <c r="B143" s="205" t="s">
        <v>78</v>
      </c>
      <c r="C143" s="205"/>
      <c r="D143" s="205" t="s">
        <v>79</v>
      </c>
      <c r="E143" s="205"/>
      <c r="F143" s="205"/>
      <c r="G143" s="205"/>
      <c r="H143" s="206">
        <v>1514.16</v>
      </c>
      <c r="I143" s="207"/>
      <c r="J143" s="207"/>
      <c r="K143" s="205" t="s">
        <v>653</v>
      </c>
      <c r="L143" s="205"/>
      <c r="M143" s="205"/>
      <c r="N143" s="205"/>
      <c r="O143" s="54"/>
    </row>
    <row r="144" spans="2:19" ht="90" customHeight="1" x14ac:dyDescent="0.25">
      <c r="B144" s="205" t="s">
        <v>81</v>
      </c>
      <c r="C144" s="205"/>
      <c r="D144" s="205" t="s">
        <v>82</v>
      </c>
      <c r="E144" s="205"/>
      <c r="F144" s="205"/>
      <c r="G144" s="205"/>
      <c r="H144" s="206">
        <v>1514.16</v>
      </c>
      <c r="I144" s="207"/>
      <c r="J144" s="207"/>
      <c r="K144" s="205" t="s">
        <v>653</v>
      </c>
      <c r="L144" s="205"/>
      <c r="M144" s="205"/>
      <c r="N144" s="205"/>
    </row>
    <row r="145" spans="2:14" ht="90" customHeight="1" x14ac:dyDescent="0.25">
      <c r="B145" s="205" t="s">
        <v>84</v>
      </c>
      <c r="C145" s="205"/>
      <c r="D145" s="205" t="s">
        <v>85</v>
      </c>
      <c r="E145" s="205"/>
      <c r="F145" s="205"/>
      <c r="G145" s="205"/>
      <c r="H145" s="212" t="s">
        <v>602</v>
      </c>
      <c r="I145" s="212"/>
      <c r="J145" s="212"/>
      <c r="K145" s="205" t="s">
        <v>653</v>
      </c>
      <c r="L145" s="205"/>
      <c r="M145" s="205"/>
      <c r="N145" s="205"/>
    </row>
    <row r="146" spans="2:14" ht="108" customHeight="1" x14ac:dyDescent="0.25">
      <c r="B146" s="205" t="s">
        <v>606</v>
      </c>
      <c r="C146" s="205"/>
      <c r="D146" s="205" t="s">
        <v>651</v>
      </c>
      <c r="E146" s="205"/>
      <c r="F146" s="205"/>
      <c r="G146" s="205"/>
      <c r="H146" s="212" t="s">
        <v>663</v>
      </c>
      <c r="I146" s="212"/>
      <c r="J146" s="212"/>
      <c r="K146" s="205" t="s">
        <v>654</v>
      </c>
      <c r="L146" s="205"/>
      <c r="M146" s="205"/>
      <c r="N146" s="205"/>
    </row>
    <row r="147" spans="2:14" ht="113.25" customHeight="1" x14ac:dyDescent="0.25">
      <c r="B147" s="205" t="s">
        <v>607</v>
      </c>
      <c r="C147" s="205"/>
      <c r="D147" s="205" t="s">
        <v>650</v>
      </c>
      <c r="E147" s="205"/>
      <c r="F147" s="205"/>
      <c r="G147" s="205"/>
      <c r="H147" s="212" t="s">
        <v>662</v>
      </c>
      <c r="I147" s="212"/>
      <c r="J147" s="212"/>
      <c r="K147" s="205" t="s">
        <v>654</v>
      </c>
      <c r="L147" s="205"/>
      <c r="M147" s="205"/>
      <c r="N147" s="205"/>
    </row>
    <row r="148" spans="2:14" ht="75.75" customHeight="1" x14ac:dyDescent="0.25">
      <c r="B148" s="205" t="s">
        <v>649</v>
      </c>
      <c r="C148" s="205"/>
      <c r="D148" s="205" t="s">
        <v>664</v>
      </c>
      <c r="E148" s="205"/>
      <c r="F148" s="205"/>
      <c r="G148" s="205"/>
      <c r="H148" s="210">
        <v>2000</v>
      </c>
      <c r="I148" s="211"/>
      <c r="J148" s="211"/>
      <c r="K148" s="205" t="s">
        <v>655</v>
      </c>
      <c r="L148" s="205"/>
      <c r="M148" s="205"/>
      <c r="N148" s="205"/>
    </row>
    <row r="153" spans="2:14" ht="21" x14ac:dyDescent="0.35">
      <c r="B153" s="202" t="s">
        <v>638</v>
      </c>
      <c r="C153" s="202"/>
      <c r="D153" s="202"/>
      <c r="E153" s="202"/>
      <c r="F153" s="202"/>
      <c r="G153" s="202"/>
      <c r="H153" s="202"/>
      <c r="I153" s="202"/>
    </row>
    <row r="155" spans="2:14" x14ac:dyDescent="0.25">
      <c r="B155" s="115" t="s">
        <v>635</v>
      </c>
    </row>
    <row r="157" spans="2:14" x14ac:dyDescent="0.25">
      <c r="B157" t="s">
        <v>637</v>
      </c>
    </row>
    <row r="159" spans="2:14" x14ac:dyDescent="0.25">
      <c r="B159" s="208" t="s">
        <v>643</v>
      </c>
      <c r="C159" s="208"/>
      <c r="D159" s="68" t="s">
        <v>636</v>
      </c>
      <c r="E159" s="68"/>
      <c r="F159" s="68"/>
      <c r="G159" s="69"/>
    </row>
    <row r="160" spans="2:14" x14ac:dyDescent="0.25">
      <c r="B160" s="208"/>
      <c r="C160" s="208"/>
      <c r="D160" s="116" t="s">
        <v>90</v>
      </c>
      <c r="E160" s="72" t="s">
        <v>91</v>
      </c>
      <c r="F160" s="72" t="s">
        <v>92</v>
      </c>
      <c r="G160" s="72" t="s">
        <v>93</v>
      </c>
    </row>
    <row r="161" spans="2:7" ht="18" customHeight="1" x14ac:dyDescent="0.25">
      <c r="B161" s="209" t="s">
        <v>94</v>
      </c>
      <c r="C161" s="209"/>
      <c r="D161" s="117">
        <v>4367.78</v>
      </c>
      <c r="E161" s="74">
        <v>436.78</v>
      </c>
      <c r="F161" s="74">
        <v>1310.33</v>
      </c>
      <c r="G161" s="74">
        <v>2620.67</v>
      </c>
    </row>
    <row r="162" spans="2:7" ht="18" customHeight="1" x14ac:dyDescent="0.25">
      <c r="B162" s="209" t="s">
        <v>95</v>
      </c>
      <c r="C162" s="209"/>
      <c r="D162" s="117">
        <v>4206.16</v>
      </c>
      <c r="E162" s="74">
        <v>420.62</v>
      </c>
      <c r="F162" s="74">
        <v>1261.8499999999999</v>
      </c>
      <c r="G162" s="74">
        <v>2523.6999999999998</v>
      </c>
    </row>
    <row r="163" spans="2:7" ht="18" customHeight="1" x14ac:dyDescent="0.25">
      <c r="B163" s="209" t="s">
        <v>96</v>
      </c>
      <c r="C163" s="209"/>
      <c r="D163" s="117">
        <v>2264.6999999999998</v>
      </c>
      <c r="E163" s="74">
        <v>226.47</v>
      </c>
      <c r="F163" s="74">
        <v>679.41</v>
      </c>
      <c r="G163" s="74">
        <v>1358.82</v>
      </c>
    </row>
    <row r="164" spans="2:7" ht="18" customHeight="1" x14ac:dyDescent="0.25">
      <c r="B164" s="209" t="s">
        <v>97</v>
      </c>
      <c r="C164" s="209"/>
      <c r="D164" s="117">
        <v>3558.86</v>
      </c>
      <c r="E164" s="74">
        <v>355.89</v>
      </c>
      <c r="F164" s="74">
        <v>1067.6600000000001</v>
      </c>
      <c r="G164" s="74">
        <v>2135.3200000000002</v>
      </c>
    </row>
    <row r="165" spans="2:7" ht="18" customHeight="1" x14ac:dyDescent="0.25">
      <c r="B165" s="209" t="s">
        <v>98</v>
      </c>
      <c r="C165" s="209"/>
      <c r="D165" s="117">
        <v>3397.25</v>
      </c>
      <c r="E165" s="74">
        <v>339.73</v>
      </c>
      <c r="F165" s="74">
        <v>1019.18</v>
      </c>
      <c r="G165" s="74">
        <v>2038.35</v>
      </c>
    </row>
    <row r="166" spans="2:7" ht="18" customHeight="1" x14ac:dyDescent="0.25">
      <c r="B166" s="209" t="s">
        <v>99</v>
      </c>
      <c r="C166" s="209"/>
      <c r="D166" s="117">
        <v>3397.25</v>
      </c>
      <c r="E166" s="74">
        <v>339.73</v>
      </c>
      <c r="F166" s="74">
        <v>1019.18</v>
      </c>
      <c r="G166" s="74">
        <v>2038.35</v>
      </c>
    </row>
    <row r="167" spans="2:7" ht="18" customHeight="1" x14ac:dyDescent="0.25">
      <c r="B167" s="209" t="s">
        <v>100</v>
      </c>
      <c r="C167" s="209"/>
      <c r="D167" s="117">
        <v>2264.6999999999998</v>
      </c>
      <c r="E167" s="74">
        <v>226.47</v>
      </c>
      <c r="F167" s="74">
        <v>679.41</v>
      </c>
      <c r="G167" s="74">
        <v>1358.82</v>
      </c>
    </row>
    <row r="168" spans="2:7" ht="18" customHeight="1" x14ac:dyDescent="0.25">
      <c r="B168" s="209" t="s">
        <v>668</v>
      </c>
      <c r="C168" s="209"/>
      <c r="D168" s="117">
        <v>1617.83</v>
      </c>
      <c r="E168" s="74">
        <v>161.78</v>
      </c>
      <c r="F168" s="74">
        <v>485.35</v>
      </c>
      <c r="G168" s="74">
        <v>970.7</v>
      </c>
    </row>
    <row r="172" spans="2:7" x14ac:dyDescent="0.25">
      <c r="B172" t="s">
        <v>639</v>
      </c>
    </row>
    <row r="173" spans="2:7" x14ac:dyDescent="0.25">
      <c r="B173" t="s">
        <v>102</v>
      </c>
    </row>
    <row r="174" spans="2:7" x14ac:dyDescent="0.25">
      <c r="B174" s="75" t="s">
        <v>103</v>
      </c>
      <c r="C174" s="75" t="s">
        <v>104</v>
      </c>
      <c r="D174" s="75" t="s">
        <v>105</v>
      </c>
      <c r="E174" s="188" t="s">
        <v>106</v>
      </c>
      <c r="F174" s="188"/>
      <c r="G174" s="188"/>
    </row>
    <row r="175" spans="2:7" x14ac:dyDescent="0.25">
      <c r="B175" s="75"/>
      <c r="C175" s="75"/>
      <c r="D175" s="75"/>
      <c r="E175" s="60" t="s">
        <v>107</v>
      </c>
      <c r="F175" s="60" t="s">
        <v>108</v>
      </c>
      <c r="G175" s="75" t="s">
        <v>109</v>
      </c>
    </row>
    <row r="176" spans="2:7" x14ac:dyDescent="0.25">
      <c r="B176" s="189" t="s">
        <v>94</v>
      </c>
      <c r="C176" s="183" t="s">
        <v>14</v>
      </c>
      <c r="D176" s="77" t="s">
        <v>15</v>
      </c>
      <c r="E176" s="78">
        <v>346.11</v>
      </c>
      <c r="F176" s="79">
        <v>692.21</v>
      </c>
      <c r="G176" s="78">
        <v>1038.32</v>
      </c>
    </row>
    <row r="177" spans="2:7" x14ac:dyDescent="0.25">
      <c r="B177" s="191"/>
      <c r="C177" s="183"/>
      <c r="D177" s="77" t="s">
        <v>16</v>
      </c>
      <c r="E177" s="78">
        <v>353.04</v>
      </c>
      <c r="F177" s="79">
        <v>706.05</v>
      </c>
      <c r="G177" s="78">
        <v>1059.0899999999999</v>
      </c>
    </row>
    <row r="178" spans="2:7" x14ac:dyDescent="0.25">
      <c r="B178" s="191"/>
      <c r="C178" s="183"/>
      <c r="D178" s="77" t="s">
        <v>17</v>
      </c>
      <c r="E178" s="78">
        <v>360.09</v>
      </c>
      <c r="F178" s="79">
        <v>720.18</v>
      </c>
      <c r="G178" s="78">
        <v>1080.27</v>
      </c>
    </row>
    <row r="179" spans="2:7" x14ac:dyDescent="0.25">
      <c r="B179" s="191"/>
      <c r="C179" s="183"/>
      <c r="D179" s="77" t="s">
        <v>18</v>
      </c>
      <c r="E179" s="78">
        <v>367.29</v>
      </c>
      <c r="F179" s="79">
        <v>734.58</v>
      </c>
      <c r="G179" s="78">
        <v>1101.8699999999999</v>
      </c>
    </row>
    <row r="180" spans="2:7" x14ac:dyDescent="0.25">
      <c r="B180" s="191"/>
      <c r="C180" s="183"/>
      <c r="D180" s="77" t="s">
        <v>19</v>
      </c>
      <c r="E180" s="78">
        <v>374.64</v>
      </c>
      <c r="F180" s="79">
        <v>749.28</v>
      </c>
      <c r="G180" s="78">
        <v>1123.9100000000001</v>
      </c>
    </row>
    <row r="181" spans="2:7" x14ac:dyDescent="0.25">
      <c r="B181" s="191"/>
      <c r="C181" s="183"/>
      <c r="D181" s="77" t="s">
        <v>20</v>
      </c>
      <c r="E181" s="78">
        <v>382.12</v>
      </c>
      <c r="F181" s="79">
        <v>764.26</v>
      </c>
      <c r="G181" s="78">
        <v>1146.3800000000001</v>
      </c>
    </row>
    <row r="182" spans="2:7" x14ac:dyDescent="0.25">
      <c r="B182" s="191" t="s">
        <v>685</v>
      </c>
      <c r="C182" s="183" t="s">
        <v>21</v>
      </c>
      <c r="D182" s="77" t="s">
        <v>15</v>
      </c>
      <c r="E182" s="78">
        <v>389.77</v>
      </c>
      <c r="F182" s="79">
        <v>779.55</v>
      </c>
      <c r="G182" s="80">
        <v>1169.32</v>
      </c>
    </row>
    <row r="183" spans="2:7" x14ac:dyDescent="0.25">
      <c r="B183" s="191"/>
      <c r="C183" s="183"/>
      <c r="D183" s="77" t="s">
        <v>16</v>
      </c>
      <c r="E183" s="78">
        <v>397.57</v>
      </c>
      <c r="F183" s="79">
        <v>795.14</v>
      </c>
      <c r="G183" s="80">
        <v>1192.71</v>
      </c>
    </row>
    <row r="184" spans="2:7" x14ac:dyDescent="0.25">
      <c r="B184" s="191"/>
      <c r="C184" s="183"/>
      <c r="D184" s="77" t="s">
        <v>17</v>
      </c>
      <c r="E184" s="78">
        <v>405.51</v>
      </c>
      <c r="F184" s="79">
        <v>811.05</v>
      </c>
      <c r="G184" s="80">
        <v>1216.56</v>
      </c>
    </row>
    <row r="185" spans="2:7" x14ac:dyDescent="0.25">
      <c r="B185" s="191"/>
      <c r="C185" s="183"/>
      <c r="D185" s="77" t="s">
        <v>18</v>
      </c>
      <c r="E185" s="78">
        <v>413.64</v>
      </c>
      <c r="F185" s="79">
        <v>827.26</v>
      </c>
      <c r="G185" s="80">
        <v>1240.8900000000001</v>
      </c>
    </row>
    <row r="186" spans="2:7" x14ac:dyDescent="0.25">
      <c r="B186" s="191"/>
      <c r="C186" s="183"/>
      <c r="D186" s="77" t="s">
        <v>19</v>
      </c>
      <c r="E186" s="78">
        <v>421.91</v>
      </c>
      <c r="F186" s="79">
        <v>843.8</v>
      </c>
      <c r="G186" s="80">
        <v>1265.71</v>
      </c>
    </row>
    <row r="187" spans="2:7" x14ac:dyDescent="0.25">
      <c r="B187" s="191"/>
      <c r="C187" s="183"/>
      <c r="D187" s="77" t="s">
        <v>20</v>
      </c>
      <c r="E187" s="78">
        <v>430.34</v>
      </c>
      <c r="F187" s="79">
        <v>860.68</v>
      </c>
      <c r="G187" s="80">
        <v>1291.02</v>
      </c>
    </row>
    <row r="188" spans="2:7" x14ac:dyDescent="0.25">
      <c r="B188" s="191" t="s">
        <v>111</v>
      </c>
      <c r="C188" s="186" t="s">
        <v>112</v>
      </c>
      <c r="D188" s="77" t="s">
        <v>15</v>
      </c>
      <c r="E188" s="78">
        <v>438.94</v>
      </c>
      <c r="F188" s="79">
        <v>877.89</v>
      </c>
      <c r="G188" s="80">
        <v>1316.83</v>
      </c>
    </row>
    <row r="189" spans="2:7" x14ac:dyDescent="0.25">
      <c r="B189" s="191"/>
      <c r="C189" s="186"/>
      <c r="D189" s="77" t="s">
        <v>16</v>
      </c>
      <c r="E189" s="78">
        <v>447.72</v>
      </c>
      <c r="F189" s="79">
        <v>895.45</v>
      </c>
      <c r="G189" s="80">
        <v>1343.17</v>
      </c>
    </row>
    <row r="190" spans="2:7" x14ac:dyDescent="0.25">
      <c r="B190" s="191"/>
      <c r="C190" s="186"/>
      <c r="D190" s="77" t="s">
        <v>17</v>
      </c>
      <c r="E190" s="78">
        <v>456.68</v>
      </c>
      <c r="F190" s="79">
        <v>913.35</v>
      </c>
      <c r="G190" s="80">
        <v>1370.04</v>
      </c>
    </row>
    <row r="191" spans="2:7" x14ac:dyDescent="0.25">
      <c r="B191" s="191"/>
      <c r="C191" s="186"/>
      <c r="D191" s="77" t="s">
        <v>18</v>
      </c>
      <c r="E191" s="78">
        <v>465.81</v>
      </c>
      <c r="F191" s="79">
        <v>931.63</v>
      </c>
      <c r="G191" s="80">
        <v>1397.44</v>
      </c>
    </row>
    <row r="192" spans="2:7" x14ac:dyDescent="0.25">
      <c r="B192" s="191"/>
      <c r="C192" s="186"/>
      <c r="D192" s="77" t="s">
        <v>19</v>
      </c>
      <c r="E192" s="78">
        <v>475.12</v>
      </c>
      <c r="F192" s="79">
        <v>950.26</v>
      </c>
      <c r="G192" s="80">
        <v>1425.39</v>
      </c>
    </row>
    <row r="193" spans="2:8" x14ac:dyDescent="0.25">
      <c r="B193" s="192"/>
      <c r="C193" s="186"/>
      <c r="D193" s="77" t="s">
        <v>20</v>
      </c>
      <c r="E193" s="78">
        <v>484.63</v>
      </c>
      <c r="F193" s="79">
        <v>969.26</v>
      </c>
      <c r="G193" s="80">
        <v>1453.9</v>
      </c>
    </row>
    <row r="194" spans="2:8" x14ac:dyDescent="0.25">
      <c r="B194" s="138"/>
      <c r="C194" s="139"/>
      <c r="D194" s="140"/>
      <c r="E194" s="141"/>
      <c r="F194" s="142"/>
      <c r="G194" s="143"/>
    </row>
    <row r="195" spans="2:8" x14ac:dyDescent="0.25">
      <c r="B195" s="138"/>
      <c r="C195" s="139"/>
      <c r="D195" s="140"/>
      <c r="E195" s="141"/>
      <c r="F195" s="142"/>
      <c r="G195" s="143"/>
    </row>
    <row r="196" spans="2:8" x14ac:dyDescent="0.25">
      <c r="C196" s="81"/>
      <c r="D196" s="81"/>
      <c r="E196" s="81"/>
      <c r="F196" s="81"/>
      <c r="G196" s="81"/>
      <c r="H196" s="81"/>
    </row>
    <row r="197" spans="2:8" x14ac:dyDescent="0.25">
      <c r="B197" t="s">
        <v>113</v>
      </c>
      <c r="C197" s="81"/>
      <c r="D197" s="81"/>
      <c r="E197" s="81"/>
      <c r="F197" s="81"/>
      <c r="G197" s="81"/>
      <c r="H197" s="81"/>
    </row>
    <row r="198" spans="2:8" x14ac:dyDescent="0.25">
      <c r="B198" s="82"/>
      <c r="C198" s="81"/>
      <c r="D198" s="81"/>
      <c r="E198" s="81"/>
      <c r="F198" s="81"/>
      <c r="G198" s="81"/>
      <c r="H198" s="81"/>
    </row>
    <row r="199" spans="2:8" x14ac:dyDescent="0.25">
      <c r="B199" s="159" t="s">
        <v>114</v>
      </c>
      <c r="C199" s="159"/>
      <c r="D199" s="159"/>
      <c r="E199" s="159"/>
      <c r="F199" s="159"/>
      <c r="G199" s="159"/>
      <c r="H199" s="159"/>
    </row>
    <row r="200" spans="2:8" x14ac:dyDescent="0.25">
      <c r="B200" s="186" t="s">
        <v>115</v>
      </c>
      <c r="C200" s="183" t="s">
        <v>116</v>
      </c>
      <c r="D200" s="183" t="s">
        <v>117</v>
      </c>
      <c r="E200" s="187" t="s">
        <v>106</v>
      </c>
      <c r="F200" s="187"/>
      <c r="G200" s="187"/>
      <c r="H200" s="187"/>
    </row>
    <row r="201" spans="2:8" ht="30" x14ac:dyDescent="0.25">
      <c r="B201" s="186"/>
      <c r="C201" s="183"/>
      <c r="D201" s="183"/>
      <c r="E201" s="101" t="s">
        <v>118</v>
      </c>
      <c r="F201" s="101" t="s">
        <v>107</v>
      </c>
      <c r="G201" s="101" t="s">
        <v>108</v>
      </c>
      <c r="H201" s="101" t="s">
        <v>109</v>
      </c>
    </row>
    <row r="202" spans="2:8" x14ac:dyDescent="0.25">
      <c r="B202" s="186" t="s">
        <v>119</v>
      </c>
      <c r="C202" s="190" t="s">
        <v>14</v>
      </c>
      <c r="D202" s="102" t="s">
        <v>15</v>
      </c>
      <c r="E202" s="83">
        <v>183.82</v>
      </c>
      <c r="F202" s="78">
        <v>183.82</v>
      </c>
      <c r="G202" s="78">
        <v>367.64</v>
      </c>
      <c r="H202" s="78">
        <v>551.46</v>
      </c>
    </row>
    <row r="203" spans="2:8" x14ac:dyDescent="0.25">
      <c r="B203" s="186"/>
      <c r="C203" s="190"/>
      <c r="D203" s="102" t="s">
        <v>16</v>
      </c>
      <c r="E203" s="83">
        <v>187.5</v>
      </c>
      <c r="F203" s="78">
        <v>187.5</v>
      </c>
      <c r="G203" s="78">
        <v>375</v>
      </c>
      <c r="H203" s="78">
        <v>562.5</v>
      </c>
    </row>
    <row r="204" spans="2:8" x14ac:dyDescent="0.25">
      <c r="B204" s="186"/>
      <c r="C204" s="190"/>
      <c r="D204" s="102" t="s">
        <v>17</v>
      </c>
      <c r="E204" s="83">
        <v>191.26</v>
      </c>
      <c r="F204" s="78">
        <v>191.26</v>
      </c>
      <c r="G204" s="78">
        <v>382.5</v>
      </c>
      <c r="H204" s="78">
        <v>573.75</v>
      </c>
    </row>
    <row r="205" spans="2:8" x14ac:dyDescent="0.25">
      <c r="B205" s="186"/>
      <c r="C205" s="190"/>
      <c r="D205" s="102" t="s">
        <v>18</v>
      </c>
      <c r="E205" s="83">
        <v>195.07</v>
      </c>
      <c r="F205" s="78">
        <v>195.07</v>
      </c>
      <c r="G205" s="78">
        <v>390.14</v>
      </c>
      <c r="H205" s="78">
        <v>585.21</v>
      </c>
    </row>
    <row r="206" spans="2:8" x14ac:dyDescent="0.25">
      <c r="B206" s="186"/>
      <c r="C206" s="190"/>
      <c r="D206" s="102" t="s">
        <v>19</v>
      </c>
      <c r="E206" s="83">
        <v>198.97</v>
      </c>
      <c r="F206" s="78">
        <v>198.97</v>
      </c>
      <c r="G206" s="78">
        <v>397.95</v>
      </c>
      <c r="H206" s="78">
        <v>596.91999999999996</v>
      </c>
    </row>
    <row r="207" spans="2:8" x14ac:dyDescent="0.25">
      <c r="B207" s="186"/>
      <c r="C207" s="190"/>
      <c r="D207" s="102" t="s">
        <v>20</v>
      </c>
      <c r="E207" s="83">
        <v>202.96</v>
      </c>
      <c r="F207" s="78">
        <v>202.96</v>
      </c>
      <c r="G207" s="78">
        <v>405.91</v>
      </c>
      <c r="H207" s="78">
        <v>608.87</v>
      </c>
    </row>
    <row r="208" spans="2:8" x14ac:dyDescent="0.25">
      <c r="B208" s="186"/>
      <c r="C208" s="190" t="s">
        <v>21</v>
      </c>
      <c r="D208" s="102" t="s">
        <v>15</v>
      </c>
      <c r="E208" s="83">
        <v>207.01</v>
      </c>
      <c r="F208" s="78">
        <v>207.01</v>
      </c>
      <c r="G208" s="78">
        <v>414.02</v>
      </c>
      <c r="H208" s="78">
        <v>621.03</v>
      </c>
    </row>
    <row r="209" spans="2:8" x14ac:dyDescent="0.25">
      <c r="B209" s="186"/>
      <c r="C209" s="190"/>
      <c r="D209" s="102" t="s">
        <v>16</v>
      </c>
      <c r="E209" s="83">
        <v>211.16</v>
      </c>
      <c r="F209" s="78">
        <v>211.16</v>
      </c>
      <c r="G209" s="78">
        <v>422.31</v>
      </c>
      <c r="H209" s="78">
        <v>633.47</v>
      </c>
    </row>
    <row r="210" spans="2:8" x14ac:dyDescent="0.25">
      <c r="B210" s="186"/>
      <c r="C210" s="190"/>
      <c r="D210" s="102" t="s">
        <v>17</v>
      </c>
      <c r="E210" s="83">
        <v>215.37</v>
      </c>
      <c r="F210" s="78">
        <v>215.37</v>
      </c>
      <c r="G210" s="78">
        <v>430.75</v>
      </c>
      <c r="H210" s="78">
        <v>646.11</v>
      </c>
    </row>
    <row r="211" spans="2:8" x14ac:dyDescent="0.25">
      <c r="B211" s="186"/>
      <c r="C211" s="190"/>
      <c r="D211" s="102" t="s">
        <v>18</v>
      </c>
      <c r="E211" s="83">
        <v>219.69</v>
      </c>
      <c r="F211" s="78">
        <v>219.69</v>
      </c>
      <c r="G211" s="78">
        <v>439.36</v>
      </c>
      <c r="H211" s="78">
        <v>659.05</v>
      </c>
    </row>
    <row r="212" spans="2:8" x14ac:dyDescent="0.25">
      <c r="B212" s="186"/>
      <c r="C212" s="190"/>
      <c r="D212" s="102" t="s">
        <v>19</v>
      </c>
      <c r="E212" s="83">
        <v>224.08</v>
      </c>
      <c r="F212" s="78">
        <v>224.08</v>
      </c>
      <c r="G212" s="84">
        <v>448.15</v>
      </c>
      <c r="H212" s="78">
        <v>672.21</v>
      </c>
    </row>
    <row r="213" spans="2:8" x14ac:dyDescent="0.25">
      <c r="B213" s="186"/>
      <c r="C213" s="190"/>
      <c r="D213" s="102" t="s">
        <v>20</v>
      </c>
      <c r="E213" s="83">
        <v>228.56</v>
      </c>
      <c r="F213" s="78">
        <v>228.56</v>
      </c>
      <c r="G213" s="84">
        <v>457.11</v>
      </c>
      <c r="H213" s="78">
        <v>685.67</v>
      </c>
    </row>
    <row r="214" spans="2:8" x14ac:dyDescent="0.25">
      <c r="B214" s="186"/>
      <c r="C214" s="159" t="s">
        <v>112</v>
      </c>
      <c r="D214" s="102" t="s">
        <v>15</v>
      </c>
      <c r="E214" s="85">
        <v>233.12</v>
      </c>
      <c r="F214" s="86">
        <v>233.12</v>
      </c>
      <c r="G214" s="87">
        <v>466.25</v>
      </c>
      <c r="H214" s="78">
        <v>699.37</v>
      </c>
    </row>
    <row r="215" spans="2:8" x14ac:dyDescent="0.25">
      <c r="B215" s="186"/>
      <c r="C215" s="159"/>
      <c r="D215" s="102" t="s">
        <v>16</v>
      </c>
      <c r="E215" s="85">
        <v>237.8</v>
      </c>
      <c r="F215" s="86">
        <v>237.8</v>
      </c>
      <c r="G215" s="87">
        <v>475.58</v>
      </c>
      <c r="H215" s="78">
        <v>713.38</v>
      </c>
    </row>
    <row r="216" spans="2:8" x14ac:dyDescent="0.25">
      <c r="B216" s="186"/>
      <c r="C216" s="159"/>
      <c r="D216" s="102" t="s">
        <v>17</v>
      </c>
      <c r="E216" s="85">
        <v>242.55</v>
      </c>
      <c r="F216" s="86">
        <v>242.55</v>
      </c>
      <c r="G216" s="87">
        <v>485.09</v>
      </c>
      <c r="H216" s="78">
        <v>727.64</v>
      </c>
    </row>
    <row r="217" spans="2:8" x14ac:dyDescent="0.25">
      <c r="B217" s="186"/>
      <c r="C217" s="159"/>
      <c r="D217" s="102" t="s">
        <v>18</v>
      </c>
      <c r="E217" s="85">
        <v>247.4</v>
      </c>
      <c r="F217" s="86">
        <v>247.4</v>
      </c>
      <c r="G217" s="87">
        <v>494.8</v>
      </c>
      <c r="H217" s="78">
        <v>742.21</v>
      </c>
    </row>
    <row r="218" spans="2:8" x14ac:dyDescent="0.25">
      <c r="B218" s="186"/>
      <c r="C218" s="159"/>
      <c r="D218" s="102" t="s">
        <v>19</v>
      </c>
      <c r="E218" s="85">
        <v>252.35</v>
      </c>
      <c r="F218" s="86">
        <v>252.35</v>
      </c>
      <c r="G218" s="87">
        <v>504.69</v>
      </c>
      <c r="H218" s="78">
        <v>757.05</v>
      </c>
    </row>
    <row r="219" spans="2:8" x14ac:dyDescent="0.25">
      <c r="B219" s="189"/>
      <c r="C219" s="160"/>
      <c r="D219" s="104" t="s">
        <v>20</v>
      </c>
      <c r="E219" s="89">
        <v>257.39999999999998</v>
      </c>
      <c r="F219" s="90">
        <v>257.39999999999998</v>
      </c>
      <c r="G219" s="91">
        <v>514.79</v>
      </c>
      <c r="H219" s="92">
        <v>772.19</v>
      </c>
    </row>
    <row r="220" spans="2:8" x14ac:dyDescent="0.25">
      <c r="B220" s="186" t="s">
        <v>115</v>
      </c>
      <c r="C220" s="183" t="s">
        <v>116</v>
      </c>
      <c r="D220" s="183" t="s">
        <v>117</v>
      </c>
      <c r="E220" s="187" t="s">
        <v>106</v>
      </c>
      <c r="F220" s="187"/>
      <c r="G220" s="187"/>
      <c r="H220" s="187"/>
    </row>
    <row r="221" spans="2:8" ht="30" x14ac:dyDescent="0.25">
      <c r="B221" s="186"/>
      <c r="C221" s="183"/>
      <c r="D221" s="183"/>
      <c r="E221" s="101" t="s">
        <v>118</v>
      </c>
      <c r="F221" s="101" t="s">
        <v>107</v>
      </c>
      <c r="G221" s="101" t="s">
        <v>108</v>
      </c>
      <c r="H221" s="101" t="s">
        <v>109</v>
      </c>
    </row>
    <row r="222" spans="2:8" x14ac:dyDescent="0.25">
      <c r="B222" s="163" t="s">
        <v>120</v>
      </c>
      <c r="C222" s="146" t="s">
        <v>14</v>
      </c>
      <c r="D222" s="102" t="s">
        <v>15</v>
      </c>
      <c r="E222" s="78">
        <v>222.12</v>
      </c>
      <c r="F222" s="78">
        <v>222.12</v>
      </c>
      <c r="G222" s="78">
        <v>444.26</v>
      </c>
      <c r="H222" s="78">
        <v>666.38</v>
      </c>
    </row>
    <row r="223" spans="2:8" x14ac:dyDescent="0.25">
      <c r="B223" s="164"/>
      <c r="C223" s="146"/>
      <c r="D223" s="102" t="s">
        <v>16</v>
      </c>
      <c r="E223" s="78">
        <v>226.58</v>
      </c>
      <c r="F223" s="78">
        <v>226.58</v>
      </c>
      <c r="G223" s="78">
        <v>453.15</v>
      </c>
      <c r="H223" s="78">
        <v>679.74</v>
      </c>
    </row>
    <row r="224" spans="2:8" x14ac:dyDescent="0.25">
      <c r="B224" s="164"/>
      <c r="C224" s="146"/>
      <c r="D224" s="102" t="s">
        <v>17</v>
      </c>
      <c r="E224" s="78">
        <v>231.1</v>
      </c>
      <c r="F224" s="78">
        <v>231.1</v>
      </c>
      <c r="G224" s="78">
        <v>462.22</v>
      </c>
      <c r="H224" s="78">
        <v>693.32</v>
      </c>
    </row>
    <row r="225" spans="2:8" x14ac:dyDescent="0.25">
      <c r="B225" s="164"/>
      <c r="C225" s="146"/>
      <c r="D225" s="102" t="s">
        <v>18</v>
      </c>
      <c r="E225" s="78">
        <v>235.72</v>
      </c>
      <c r="F225" s="78">
        <v>235.72</v>
      </c>
      <c r="G225" s="78">
        <v>471.44</v>
      </c>
      <c r="H225" s="78">
        <v>707.16</v>
      </c>
    </row>
    <row r="226" spans="2:8" x14ac:dyDescent="0.25">
      <c r="B226" s="164"/>
      <c r="C226" s="146"/>
      <c r="D226" s="102" t="s">
        <v>19</v>
      </c>
      <c r="E226" s="78">
        <v>240.44</v>
      </c>
      <c r="F226" s="78">
        <v>240.44</v>
      </c>
      <c r="G226" s="78">
        <v>480.87</v>
      </c>
      <c r="H226" s="78">
        <v>721.31</v>
      </c>
    </row>
    <row r="227" spans="2:8" x14ac:dyDescent="0.25">
      <c r="B227" s="164"/>
      <c r="C227" s="146"/>
      <c r="D227" s="102" t="s">
        <v>20</v>
      </c>
      <c r="E227" s="78">
        <v>245.24</v>
      </c>
      <c r="F227" s="78">
        <v>245.24</v>
      </c>
      <c r="G227" s="78">
        <v>490.5</v>
      </c>
      <c r="H227" s="78">
        <v>735.74</v>
      </c>
    </row>
    <row r="228" spans="2:8" x14ac:dyDescent="0.25">
      <c r="B228" s="164"/>
      <c r="C228" s="146" t="s">
        <v>21</v>
      </c>
      <c r="D228" s="102" t="s">
        <v>15</v>
      </c>
      <c r="E228" s="78">
        <v>250.15</v>
      </c>
      <c r="F228" s="78">
        <v>250.15</v>
      </c>
      <c r="G228" s="78">
        <v>500.3</v>
      </c>
      <c r="H228" s="78">
        <v>750.45</v>
      </c>
    </row>
    <row r="229" spans="2:8" x14ac:dyDescent="0.25">
      <c r="B229" s="164"/>
      <c r="C229" s="146"/>
      <c r="D229" s="102" t="s">
        <v>16</v>
      </c>
      <c r="E229" s="78">
        <v>255.16</v>
      </c>
      <c r="F229" s="78">
        <v>255.16</v>
      </c>
      <c r="G229" s="78">
        <v>510.31</v>
      </c>
      <c r="H229" s="78">
        <v>765.48</v>
      </c>
    </row>
    <row r="230" spans="2:8" x14ac:dyDescent="0.25">
      <c r="B230" s="164"/>
      <c r="C230" s="146"/>
      <c r="D230" s="102" t="s">
        <v>17</v>
      </c>
      <c r="E230" s="78">
        <v>260.26</v>
      </c>
      <c r="F230" s="78">
        <v>260.26</v>
      </c>
      <c r="G230" s="78">
        <v>520.52</v>
      </c>
      <c r="H230" s="78">
        <v>780.78</v>
      </c>
    </row>
    <row r="231" spans="2:8" x14ac:dyDescent="0.25">
      <c r="B231" s="164"/>
      <c r="C231" s="146"/>
      <c r="D231" s="102" t="s">
        <v>18</v>
      </c>
      <c r="E231" s="78">
        <v>265.47000000000003</v>
      </c>
      <c r="F231" s="78">
        <v>265.47000000000003</v>
      </c>
      <c r="G231" s="78">
        <v>530.94000000000005</v>
      </c>
      <c r="H231" s="78">
        <v>796.4</v>
      </c>
    </row>
    <row r="232" spans="2:8" x14ac:dyDescent="0.25">
      <c r="B232" s="164"/>
      <c r="C232" s="146"/>
      <c r="D232" s="102" t="s">
        <v>19</v>
      </c>
      <c r="E232" s="78">
        <v>270.77</v>
      </c>
      <c r="F232" s="78">
        <v>270.77</v>
      </c>
      <c r="G232" s="78">
        <v>541.54</v>
      </c>
      <c r="H232" s="78">
        <v>812.3</v>
      </c>
    </row>
    <row r="233" spans="2:8" x14ac:dyDescent="0.25">
      <c r="B233" s="164"/>
      <c r="C233" s="146"/>
      <c r="D233" s="102" t="s">
        <v>20</v>
      </c>
      <c r="E233" s="78">
        <v>276.19</v>
      </c>
      <c r="F233" s="78">
        <v>276.19</v>
      </c>
      <c r="G233" s="78">
        <v>552.36</v>
      </c>
      <c r="H233" s="78">
        <v>828.55</v>
      </c>
    </row>
    <row r="234" spans="2:8" x14ac:dyDescent="0.25">
      <c r="B234" s="164"/>
      <c r="C234" s="160" t="s">
        <v>112</v>
      </c>
      <c r="D234" s="102" t="s">
        <v>15</v>
      </c>
      <c r="E234" s="78">
        <v>281.70999999999998</v>
      </c>
      <c r="F234" s="78">
        <v>281.70999999999998</v>
      </c>
      <c r="G234" s="78">
        <v>563.42999999999995</v>
      </c>
      <c r="H234" s="78">
        <v>845.14</v>
      </c>
    </row>
    <row r="235" spans="2:8" x14ac:dyDescent="0.25">
      <c r="B235" s="164"/>
      <c r="C235" s="166"/>
      <c r="D235" s="102" t="s">
        <v>16</v>
      </c>
      <c r="E235" s="78">
        <v>287.33999999999997</v>
      </c>
      <c r="F235" s="78">
        <v>287.33999999999997</v>
      </c>
      <c r="G235" s="78">
        <v>574.69000000000005</v>
      </c>
      <c r="H235" s="78">
        <v>862.02</v>
      </c>
    </row>
    <row r="236" spans="2:8" x14ac:dyDescent="0.25">
      <c r="B236" s="164"/>
      <c r="C236" s="166"/>
      <c r="D236" s="102" t="s">
        <v>17</v>
      </c>
      <c r="E236" s="78">
        <v>293.08999999999997</v>
      </c>
      <c r="F236" s="78">
        <v>293.08999999999997</v>
      </c>
      <c r="G236" s="78">
        <v>586.19000000000005</v>
      </c>
      <c r="H236" s="78">
        <v>879.28</v>
      </c>
    </row>
    <row r="237" spans="2:8" x14ac:dyDescent="0.25">
      <c r="B237" s="165"/>
      <c r="C237" s="167"/>
      <c r="D237" s="102" t="s">
        <v>18</v>
      </c>
      <c r="E237" s="78">
        <v>298.95</v>
      </c>
      <c r="F237" s="78">
        <v>298.95</v>
      </c>
      <c r="G237" s="78">
        <v>597.91</v>
      </c>
      <c r="H237" s="78">
        <v>896.86</v>
      </c>
    </row>
    <row r="238" spans="2:8" x14ac:dyDescent="0.25">
      <c r="B238" s="168"/>
      <c r="C238" s="160"/>
      <c r="D238" s="102" t="s">
        <v>19</v>
      </c>
      <c r="E238" s="78">
        <v>304.93</v>
      </c>
      <c r="F238" s="78">
        <v>304.93</v>
      </c>
      <c r="G238" s="78">
        <v>609.86</v>
      </c>
      <c r="H238" s="78">
        <v>914.8</v>
      </c>
    </row>
    <row r="239" spans="2:8" x14ac:dyDescent="0.25">
      <c r="B239" s="169"/>
      <c r="C239" s="167"/>
      <c r="D239" s="102" t="s">
        <v>20</v>
      </c>
      <c r="E239" s="78">
        <v>311.02</v>
      </c>
      <c r="F239" s="78">
        <v>311.08999999999997</v>
      </c>
      <c r="G239" s="78">
        <v>622.05999999999995</v>
      </c>
      <c r="H239" s="78">
        <v>933.09</v>
      </c>
    </row>
    <row r="241" spans="2:8" x14ac:dyDescent="0.25">
      <c r="B241" s="186" t="s">
        <v>115</v>
      </c>
      <c r="C241" s="183" t="s">
        <v>116</v>
      </c>
      <c r="D241" s="183" t="s">
        <v>117</v>
      </c>
      <c r="E241" s="187" t="s">
        <v>106</v>
      </c>
      <c r="F241" s="187"/>
      <c r="G241" s="187"/>
      <c r="H241" s="187"/>
    </row>
    <row r="242" spans="2:8" ht="30" x14ac:dyDescent="0.25">
      <c r="B242" s="186"/>
      <c r="C242" s="183"/>
      <c r="D242" s="183"/>
      <c r="E242" s="101" t="s">
        <v>118</v>
      </c>
      <c r="F242" s="101" t="s">
        <v>107</v>
      </c>
      <c r="G242" s="101" t="s">
        <v>108</v>
      </c>
      <c r="H242" s="101" t="s">
        <v>109</v>
      </c>
    </row>
    <row r="243" spans="2:8" x14ac:dyDescent="0.25">
      <c r="B243" s="146" t="s">
        <v>669</v>
      </c>
      <c r="C243" s="159" t="s">
        <v>14</v>
      </c>
      <c r="D243" s="102" t="s">
        <v>15</v>
      </c>
      <c r="E243" s="78">
        <v>151.38999999999999</v>
      </c>
      <c r="F243" s="78">
        <v>151.38999999999999</v>
      </c>
      <c r="G243" s="78">
        <v>302.76</v>
      </c>
      <c r="H243" s="78">
        <v>454.15</v>
      </c>
    </row>
    <row r="244" spans="2:8" x14ac:dyDescent="0.25">
      <c r="B244" s="146"/>
      <c r="C244" s="159"/>
      <c r="D244" s="102" t="s">
        <v>16</v>
      </c>
      <c r="E244" s="78">
        <v>154.41</v>
      </c>
      <c r="F244" s="78">
        <v>154.41</v>
      </c>
      <c r="G244" s="78">
        <v>308.82</v>
      </c>
      <c r="H244" s="78">
        <v>463.22</v>
      </c>
    </row>
    <row r="245" spans="2:8" x14ac:dyDescent="0.25">
      <c r="B245" s="146"/>
      <c r="C245" s="159"/>
      <c r="D245" s="102" t="s">
        <v>17</v>
      </c>
      <c r="E245" s="78">
        <v>157.49</v>
      </c>
      <c r="F245" s="78">
        <v>157.49</v>
      </c>
      <c r="G245" s="78">
        <v>314.99</v>
      </c>
      <c r="H245" s="78">
        <v>472.48</v>
      </c>
    </row>
    <row r="246" spans="2:8" x14ac:dyDescent="0.25">
      <c r="B246" s="146"/>
      <c r="C246" s="159"/>
      <c r="D246" s="102" t="s">
        <v>18</v>
      </c>
      <c r="E246" s="78">
        <v>160.65</v>
      </c>
      <c r="F246" s="78">
        <v>160.65</v>
      </c>
      <c r="G246" s="78">
        <v>321.27999999999997</v>
      </c>
      <c r="H246" s="78">
        <v>481.93</v>
      </c>
    </row>
    <row r="247" spans="2:8" x14ac:dyDescent="0.25">
      <c r="B247" s="146"/>
      <c r="C247" s="159"/>
      <c r="D247" s="102" t="s">
        <v>19</v>
      </c>
      <c r="E247" s="78">
        <v>163.85</v>
      </c>
      <c r="F247" s="78">
        <v>163.85</v>
      </c>
      <c r="G247" s="78">
        <v>327.71</v>
      </c>
      <c r="H247" s="78">
        <v>491.57</v>
      </c>
    </row>
    <row r="248" spans="2:8" x14ac:dyDescent="0.25">
      <c r="B248" s="146"/>
      <c r="C248" s="159"/>
      <c r="D248" s="102" t="s">
        <v>20</v>
      </c>
      <c r="E248" s="78">
        <v>167.14</v>
      </c>
      <c r="F248" s="78">
        <v>167.14</v>
      </c>
      <c r="G248" s="78">
        <v>334.28</v>
      </c>
      <c r="H248" s="78">
        <v>501.42</v>
      </c>
    </row>
    <row r="249" spans="2:8" x14ac:dyDescent="0.25">
      <c r="B249" s="146"/>
      <c r="C249" s="159" t="s">
        <v>21</v>
      </c>
      <c r="D249" s="102" t="s">
        <v>15</v>
      </c>
      <c r="E249" s="78">
        <v>170.47</v>
      </c>
      <c r="F249" s="78">
        <v>170.47</v>
      </c>
      <c r="G249" s="78">
        <v>340.95</v>
      </c>
      <c r="H249" s="78">
        <v>511.42</v>
      </c>
    </row>
    <row r="250" spans="2:8" x14ac:dyDescent="0.25">
      <c r="B250" s="146"/>
      <c r="C250" s="159"/>
      <c r="D250" s="102" t="s">
        <v>16</v>
      </c>
      <c r="E250" s="78">
        <v>173.88</v>
      </c>
      <c r="F250" s="78">
        <v>173.88</v>
      </c>
      <c r="G250" s="78">
        <v>347.77</v>
      </c>
      <c r="H250" s="78">
        <v>521.65</v>
      </c>
    </row>
    <row r="251" spans="2:8" x14ac:dyDescent="0.25">
      <c r="B251" s="146"/>
      <c r="C251" s="159"/>
      <c r="D251" s="102" t="s">
        <v>17</v>
      </c>
      <c r="E251" s="78">
        <v>177.37</v>
      </c>
      <c r="F251" s="78">
        <v>177.37</v>
      </c>
      <c r="G251" s="78">
        <v>354.73</v>
      </c>
      <c r="H251" s="78">
        <v>532.1</v>
      </c>
    </row>
    <row r="252" spans="2:8" x14ac:dyDescent="0.25">
      <c r="B252" s="146"/>
      <c r="C252" s="159"/>
      <c r="D252" s="102" t="s">
        <v>18</v>
      </c>
      <c r="E252" s="78">
        <v>180.91</v>
      </c>
      <c r="F252" s="78">
        <v>180.91</v>
      </c>
      <c r="G252" s="78">
        <v>361.81</v>
      </c>
      <c r="H252" s="78">
        <v>542.73</v>
      </c>
    </row>
    <row r="253" spans="2:8" x14ac:dyDescent="0.25">
      <c r="B253" s="146"/>
      <c r="C253" s="159"/>
      <c r="D253" s="102" t="s">
        <v>19</v>
      </c>
      <c r="E253" s="78">
        <v>184.53</v>
      </c>
      <c r="F253" s="78">
        <v>184.53</v>
      </c>
      <c r="G253" s="78">
        <v>369.06</v>
      </c>
      <c r="H253" s="78">
        <v>553.58000000000004</v>
      </c>
    </row>
    <row r="254" spans="2:8" x14ac:dyDescent="0.25">
      <c r="B254" s="146"/>
      <c r="C254" s="159"/>
      <c r="D254" s="102" t="s">
        <v>20</v>
      </c>
      <c r="E254" s="78">
        <v>188.22</v>
      </c>
      <c r="F254" s="78">
        <v>188.22</v>
      </c>
      <c r="G254" s="78">
        <v>376.45</v>
      </c>
      <c r="H254" s="78">
        <v>564.66999999999996</v>
      </c>
    </row>
    <row r="255" spans="2:8" x14ac:dyDescent="0.25">
      <c r="B255" s="146"/>
      <c r="C255" s="159" t="s">
        <v>112</v>
      </c>
      <c r="D255" s="102" t="s">
        <v>15</v>
      </c>
      <c r="E255" s="78">
        <v>191.98</v>
      </c>
      <c r="F255" s="78">
        <v>191.98</v>
      </c>
      <c r="G255" s="78">
        <v>383.97</v>
      </c>
      <c r="H255" s="78">
        <v>575.95000000000005</v>
      </c>
    </row>
    <row r="256" spans="2:8" x14ac:dyDescent="0.25">
      <c r="B256" s="146"/>
      <c r="C256" s="159"/>
      <c r="D256" s="102" t="s">
        <v>16</v>
      </c>
      <c r="E256" s="78">
        <v>195.83</v>
      </c>
      <c r="F256" s="78">
        <v>195.83</v>
      </c>
      <c r="G256" s="78">
        <v>391.65</v>
      </c>
      <c r="H256" s="78">
        <v>587.49</v>
      </c>
    </row>
    <row r="257" spans="2:8" x14ac:dyDescent="0.25">
      <c r="B257" s="146"/>
      <c r="C257" s="159"/>
      <c r="D257" s="102" t="s">
        <v>17</v>
      </c>
      <c r="E257" s="78">
        <v>199.74</v>
      </c>
      <c r="F257" s="78">
        <v>199.74</v>
      </c>
      <c r="G257" s="78">
        <v>399.48</v>
      </c>
      <c r="H257" s="78">
        <v>599.23</v>
      </c>
    </row>
    <row r="258" spans="2:8" x14ac:dyDescent="0.25">
      <c r="B258" s="146"/>
      <c r="C258" s="159"/>
      <c r="D258" s="102" t="s">
        <v>18</v>
      </c>
      <c r="E258" s="78">
        <v>203.73</v>
      </c>
      <c r="F258" s="78">
        <v>203.73</v>
      </c>
      <c r="G258" s="78">
        <v>407.48</v>
      </c>
      <c r="H258" s="78">
        <v>611.21</v>
      </c>
    </row>
    <row r="259" spans="2:8" x14ac:dyDescent="0.25">
      <c r="B259" s="146"/>
      <c r="C259" s="159"/>
      <c r="D259" s="102" t="s">
        <v>19</v>
      </c>
      <c r="E259" s="78">
        <v>207.8</v>
      </c>
      <c r="F259" s="78">
        <v>207.8</v>
      </c>
      <c r="G259" s="78">
        <v>415.61</v>
      </c>
      <c r="H259" s="78">
        <v>623.42999999999995</v>
      </c>
    </row>
    <row r="260" spans="2:8" x14ac:dyDescent="0.25">
      <c r="B260" s="146"/>
      <c r="C260" s="159"/>
      <c r="D260" s="102" t="s">
        <v>20</v>
      </c>
      <c r="E260" s="78">
        <v>211.96</v>
      </c>
      <c r="F260" s="78">
        <v>211.96</v>
      </c>
      <c r="G260" s="78">
        <v>423.93</v>
      </c>
      <c r="H260" s="78">
        <v>635.9</v>
      </c>
    </row>
    <row r="263" spans="2:8" x14ac:dyDescent="0.25">
      <c r="B263" t="s">
        <v>122</v>
      </c>
    </row>
    <row r="264" spans="2:8" x14ac:dyDescent="0.25">
      <c r="B264" s="159" t="s">
        <v>123</v>
      </c>
      <c r="C264" s="159"/>
      <c r="D264" s="159"/>
      <c r="E264" s="159"/>
      <c r="F264" s="159"/>
      <c r="G264" s="159"/>
      <c r="H264" s="159"/>
    </row>
    <row r="265" spans="2:8" x14ac:dyDescent="0.25">
      <c r="B265" s="186" t="s">
        <v>115</v>
      </c>
      <c r="C265" s="183" t="s">
        <v>116</v>
      </c>
      <c r="D265" s="183" t="s">
        <v>117</v>
      </c>
      <c r="E265" s="187" t="s">
        <v>106</v>
      </c>
      <c r="F265" s="187"/>
      <c r="G265" s="187"/>
      <c r="H265" s="187"/>
    </row>
    <row r="266" spans="2:8" ht="30" x14ac:dyDescent="0.25">
      <c r="B266" s="186"/>
      <c r="C266" s="183"/>
      <c r="D266" s="183"/>
      <c r="E266" s="101" t="s">
        <v>118</v>
      </c>
      <c r="F266" s="101" t="s">
        <v>107</v>
      </c>
      <c r="G266" s="101" t="s">
        <v>108</v>
      </c>
      <c r="H266" s="101" t="s">
        <v>109</v>
      </c>
    </row>
    <row r="267" spans="2:8" x14ac:dyDescent="0.25">
      <c r="B267" s="146" t="s">
        <v>124</v>
      </c>
      <c r="C267" s="159" t="s">
        <v>14</v>
      </c>
      <c r="D267" s="100" t="s">
        <v>15</v>
      </c>
      <c r="E267" s="78">
        <v>128.21</v>
      </c>
      <c r="F267" s="78">
        <v>128.21</v>
      </c>
      <c r="G267" s="78">
        <v>256.43</v>
      </c>
      <c r="H267" s="78">
        <v>384.65</v>
      </c>
    </row>
    <row r="268" spans="2:8" x14ac:dyDescent="0.25">
      <c r="B268" s="146"/>
      <c r="C268" s="159"/>
      <c r="D268" s="100" t="s">
        <v>16</v>
      </c>
      <c r="E268" s="78">
        <v>130.78</v>
      </c>
      <c r="F268" s="78">
        <v>130.78</v>
      </c>
      <c r="G268" s="78">
        <v>261.55</v>
      </c>
      <c r="H268" s="78">
        <v>392.33</v>
      </c>
    </row>
    <row r="269" spans="2:8" x14ac:dyDescent="0.25">
      <c r="B269" s="146"/>
      <c r="C269" s="159"/>
      <c r="D269" s="100" t="s">
        <v>17</v>
      </c>
      <c r="E269" s="78">
        <v>133.38999999999999</v>
      </c>
      <c r="F269" s="78">
        <v>133.38999999999999</v>
      </c>
      <c r="G269" s="78">
        <v>266.8</v>
      </c>
      <c r="H269" s="78">
        <v>400.19</v>
      </c>
    </row>
    <row r="270" spans="2:8" x14ac:dyDescent="0.25">
      <c r="B270" s="146"/>
      <c r="C270" s="159"/>
      <c r="D270" s="100" t="s">
        <v>18</v>
      </c>
      <c r="E270" s="78">
        <v>136.07</v>
      </c>
      <c r="F270" s="78">
        <v>136.07</v>
      </c>
      <c r="G270" s="78">
        <v>272.13</v>
      </c>
      <c r="H270" s="78">
        <v>408.2</v>
      </c>
    </row>
    <row r="271" spans="2:8" x14ac:dyDescent="0.25">
      <c r="B271" s="146"/>
      <c r="C271" s="159"/>
      <c r="D271" s="100" t="s">
        <v>19</v>
      </c>
      <c r="E271" s="78">
        <v>138.78</v>
      </c>
      <c r="F271" s="78">
        <v>138.78</v>
      </c>
      <c r="G271" s="78">
        <v>277.56</v>
      </c>
      <c r="H271" s="78">
        <v>416.34</v>
      </c>
    </row>
    <row r="272" spans="2:8" x14ac:dyDescent="0.25">
      <c r="B272" s="146"/>
      <c r="C272" s="159"/>
      <c r="D272" s="100" t="s">
        <v>20</v>
      </c>
      <c r="E272" s="78">
        <v>141.56</v>
      </c>
      <c r="F272" s="78">
        <v>141.56</v>
      </c>
      <c r="G272" s="78">
        <v>283.13</v>
      </c>
      <c r="H272" s="78">
        <v>424.69</v>
      </c>
    </row>
    <row r="273" spans="2:9" x14ac:dyDescent="0.25">
      <c r="B273" s="146"/>
      <c r="C273" s="146" t="s">
        <v>21</v>
      </c>
      <c r="D273" s="100" t="s">
        <v>15</v>
      </c>
      <c r="E273" s="78">
        <v>144.38999999999999</v>
      </c>
      <c r="F273" s="78">
        <v>144.38999999999999</v>
      </c>
      <c r="G273" s="78">
        <v>288.77999999999997</v>
      </c>
      <c r="H273" s="78">
        <v>433.18</v>
      </c>
    </row>
    <row r="274" spans="2:9" x14ac:dyDescent="0.25">
      <c r="B274" s="146"/>
      <c r="C274" s="146"/>
      <c r="D274" s="100" t="s">
        <v>16</v>
      </c>
      <c r="E274" s="78">
        <v>147.28</v>
      </c>
      <c r="F274" s="78">
        <v>147.28</v>
      </c>
      <c r="G274" s="78">
        <v>294.56</v>
      </c>
      <c r="H274" s="78">
        <v>441.84</v>
      </c>
    </row>
    <row r="275" spans="2:9" x14ac:dyDescent="0.25">
      <c r="B275" s="146"/>
      <c r="C275" s="146"/>
      <c r="D275" s="100" t="s">
        <v>17</v>
      </c>
      <c r="E275" s="78">
        <v>150.22</v>
      </c>
      <c r="F275" s="78">
        <v>150.22</v>
      </c>
      <c r="G275" s="78">
        <v>300.43</v>
      </c>
      <c r="H275" s="78">
        <v>450.65</v>
      </c>
    </row>
    <row r="276" spans="2:9" x14ac:dyDescent="0.25">
      <c r="B276" s="146"/>
      <c r="C276" s="146"/>
      <c r="D276" s="100" t="s">
        <v>18</v>
      </c>
      <c r="E276" s="78">
        <v>153.22999999999999</v>
      </c>
      <c r="F276" s="78">
        <v>153.22999999999999</v>
      </c>
      <c r="G276" s="78">
        <v>306.45999999999998</v>
      </c>
      <c r="H276" s="78">
        <v>459.69</v>
      </c>
    </row>
    <row r="277" spans="2:9" x14ac:dyDescent="0.25">
      <c r="B277" s="146"/>
      <c r="C277" s="146"/>
      <c r="D277" s="100" t="s">
        <v>19</v>
      </c>
      <c r="E277" s="78">
        <v>156.30000000000001</v>
      </c>
      <c r="F277" s="78">
        <v>156.30000000000001</v>
      </c>
      <c r="G277" s="78">
        <v>312.58999999999997</v>
      </c>
      <c r="H277" s="78">
        <v>468.89</v>
      </c>
    </row>
    <row r="278" spans="2:9" x14ac:dyDescent="0.25">
      <c r="B278" s="146"/>
      <c r="C278" s="146"/>
      <c r="D278" s="100" t="s">
        <v>20</v>
      </c>
      <c r="E278" s="78">
        <v>159.41999999999999</v>
      </c>
      <c r="F278" s="78">
        <v>159.41999999999999</v>
      </c>
      <c r="G278" s="78">
        <v>318.83</v>
      </c>
      <c r="H278" s="78">
        <v>478.26</v>
      </c>
    </row>
    <row r="279" spans="2:9" x14ac:dyDescent="0.25">
      <c r="B279" s="146"/>
      <c r="C279" s="159" t="s">
        <v>112</v>
      </c>
      <c r="D279" s="100" t="s">
        <v>15</v>
      </c>
      <c r="E279" s="78">
        <v>162.61000000000001</v>
      </c>
      <c r="F279" s="78">
        <v>162.61000000000001</v>
      </c>
      <c r="G279" s="78">
        <v>325.22000000000003</v>
      </c>
      <c r="H279" s="78">
        <v>487.83</v>
      </c>
    </row>
    <row r="280" spans="2:9" x14ac:dyDescent="0.25">
      <c r="B280" s="146"/>
      <c r="C280" s="159"/>
      <c r="D280" s="100" t="s">
        <v>16</v>
      </c>
      <c r="E280" s="78">
        <v>165.86</v>
      </c>
      <c r="F280" s="78">
        <v>165.86</v>
      </c>
      <c r="G280" s="78">
        <v>331.72</v>
      </c>
      <c r="H280" s="78">
        <v>497.58</v>
      </c>
    </row>
    <row r="281" spans="2:9" x14ac:dyDescent="0.25">
      <c r="B281" s="146"/>
      <c r="C281" s="159"/>
      <c r="D281" s="100" t="s">
        <v>17</v>
      </c>
      <c r="E281" s="78">
        <v>169.17</v>
      </c>
      <c r="F281" s="78">
        <v>169.17</v>
      </c>
      <c r="G281" s="93">
        <v>338.36</v>
      </c>
      <c r="H281" s="78">
        <v>507.54</v>
      </c>
    </row>
    <row r="282" spans="2:9" x14ac:dyDescent="0.25">
      <c r="B282" s="146"/>
      <c r="C282" s="159"/>
      <c r="D282" s="100" t="s">
        <v>18</v>
      </c>
      <c r="E282" s="78">
        <v>172.55</v>
      </c>
      <c r="F282" s="78">
        <v>172.55</v>
      </c>
      <c r="G282" s="93">
        <v>345.11</v>
      </c>
      <c r="H282" s="78">
        <v>517.66</v>
      </c>
    </row>
    <row r="283" spans="2:9" x14ac:dyDescent="0.25">
      <c r="B283" s="146"/>
      <c r="C283" s="159"/>
      <c r="D283" s="100" t="s">
        <v>19</v>
      </c>
      <c r="E283" s="78">
        <v>176.01</v>
      </c>
      <c r="F283" s="78">
        <v>176.01</v>
      </c>
      <c r="G283" s="78">
        <v>352.01</v>
      </c>
      <c r="H283" s="78">
        <v>528.02</v>
      </c>
    </row>
    <row r="284" spans="2:9" x14ac:dyDescent="0.25">
      <c r="B284" s="146"/>
      <c r="C284" s="159"/>
      <c r="D284" s="100" t="s">
        <v>20</v>
      </c>
      <c r="E284" s="78">
        <v>179.52</v>
      </c>
      <c r="F284" s="78">
        <v>179.52</v>
      </c>
      <c r="G284" s="78">
        <v>359.06</v>
      </c>
      <c r="H284" s="78">
        <v>538.57000000000005</v>
      </c>
    </row>
    <row r="288" spans="2:9" ht="21" x14ac:dyDescent="0.35">
      <c r="B288" s="202" t="s">
        <v>629</v>
      </c>
      <c r="C288" s="202"/>
      <c r="D288" s="202"/>
      <c r="E288" s="202"/>
      <c r="F288" s="202"/>
      <c r="G288" s="202"/>
      <c r="H288" s="202"/>
      <c r="I288" s="202"/>
    </row>
    <row r="290" spans="2:12" x14ac:dyDescent="0.25">
      <c r="B290" t="s">
        <v>34</v>
      </c>
    </row>
    <row r="291" spans="2:12" x14ac:dyDescent="0.25">
      <c r="B291" t="s">
        <v>35</v>
      </c>
    </row>
    <row r="293" spans="2:12" x14ac:dyDescent="0.25">
      <c r="B293" s="2" t="s">
        <v>36</v>
      </c>
      <c r="C293" s="2" t="s">
        <v>37</v>
      </c>
      <c r="D293" s="2" t="s">
        <v>129</v>
      </c>
    </row>
    <row r="294" spans="2:12" x14ac:dyDescent="0.25">
      <c r="B294" s="2" t="s">
        <v>38</v>
      </c>
      <c r="C294" s="3">
        <v>3374.44</v>
      </c>
      <c r="D294" s="16">
        <v>1687.22</v>
      </c>
      <c r="F294" s="15"/>
      <c r="J294" s="15"/>
      <c r="K294" s="15"/>
      <c r="L294" s="15"/>
    </row>
    <row r="295" spans="2:12" x14ac:dyDescent="0.25">
      <c r="B295" s="2" t="s">
        <v>39</v>
      </c>
      <c r="C295" s="3">
        <v>5455.08</v>
      </c>
      <c r="D295" s="16">
        <v>2727.54</v>
      </c>
      <c r="F295" s="15"/>
      <c r="J295" s="15"/>
      <c r="K295" s="15"/>
      <c r="L295" s="15"/>
    </row>
    <row r="296" spans="2:12" x14ac:dyDescent="0.25">
      <c r="B296" s="2" t="s">
        <v>40</v>
      </c>
      <c r="C296" s="3">
        <v>6779.14</v>
      </c>
      <c r="D296" s="16">
        <v>3389.57</v>
      </c>
      <c r="F296" s="15"/>
      <c r="J296" s="15"/>
      <c r="K296" s="15"/>
      <c r="L296" s="15"/>
    </row>
    <row r="297" spans="2:12" x14ac:dyDescent="0.25">
      <c r="B297" s="2" t="s">
        <v>41</v>
      </c>
      <c r="C297" s="3">
        <v>7724.88</v>
      </c>
      <c r="D297" s="16">
        <v>3862.44</v>
      </c>
      <c r="F297" s="15"/>
      <c r="J297" s="15"/>
      <c r="K297" s="15"/>
      <c r="L297" s="15"/>
    </row>
    <row r="298" spans="2:12" x14ac:dyDescent="0.25">
      <c r="B298" s="2" t="s">
        <v>42</v>
      </c>
      <c r="C298" s="3">
        <v>11507.87</v>
      </c>
      <c r="D298" s="16">
        <v>5753.9350000000004</v>
      </c>
      <c r="F298" s="15"/>
      <c r="J298" s="15"/>
      <c r="K298" s="15"/>
      <c r="L298" s="15"/>
    </row>
    <row r="299" spans="2:12" x14ac:dyDescent="0.25">
      <c r="B299" s="2" t="s">
        <v>43</v>
      </c>
      <c r="C299" s="3">
        <v>14739.29</v>
      </c>
      <c r="D299" s="16">
        <v>7369.6450000000004</v>
      </c>
      <c r="F299" s="15"/>
      <c r="J299" s="15"/>
      <c r="K299" s="15"/>
      <c r="L299" s="15"/>
    </row>
    <row r="300" spans="2:12" x14ac:dyDescent="0.25">
      <c r="B300" s="2" t="s">
        <v>44</v>
      </c>
      <c r="C300" s="3">
        <v>17452.84</v>
      </c>
      <c r="D300" s="16">
        <v>8726.42</v>
      </c>
      <c r="F300" s="15"/>
      <c r="J300" s="15"/>
      <c r="K300" s="15"/>
      <c r="L300" s="15"/>
    </row>
    <row r="301" spans="2:12" x14ac:dyDescent="0.25">
      <c r="B301" s="2" t="s">
        <v>45</v>
      </c>
      <c r="C301" s="3">
        <v>24411.01</v>
      </c>
      <c r="D301" s="16">
        <v>12205.5</v>
      </c>
      <c r="F301" s="15"/>
      <c r="J301" s="15"/>
      <c r="K301" s="15"/>
      <c r="L301" s="15"/>
    </row>
    <row r="302" spans="2:12" x14ac:dyDescent="0.25">
      <c r="B302" s="2" t="s">
        <v>605</v>
      </c>
      <c r="C302" s="3">
        <v>26411.01</v>
      </c>
      <c r="D302" s="16">
        <v>13205.5</v>
      </c>
      <c r="F302" s="15"/>
      <c r="J302" s="15"/>
      <c r="K302" s="15"/>
      <c r="L302" s="15"/>
    </row>
  </sheetData>
  <mergeCells count="160">
    <mergeCell ref="B6:C6"/>
    <mergeCell ref="B7:C7"/>
    <mergeCell ref="B5:C5"/>
    <mergeCell ref="B24:I24"/>
    <mergeCell ref="B288:I288"/>
    <mergeCell ref="B134:C134"/>
    <mergeCell ref="D134:G134"/>
    <mergeCell ref="H134:J134"/>
    <mergeCell ref="F80:G80"/>
    <mergeCell ref="B83:B88"/>
    <mergeCell ref="B139:C139"/>
    <mergeCell ref="D139:G139"/>
    <mergeCell ref="H139:J139"/>
    <mergeCell ref="B143:C143"/>
    <mergeCell ref="D143:G143"/>
    <mergeCell ref="H143:J143"/>
    <mergeCell ref="E200:H200"/>
    <mergeCell ref="B145:C145"/>
    <mergeCell ref="D145:G145"/>
    <mergeCell ref="H145:J145"/>
    <mergeCell ref="B243:B260"/>
    <mergeCell ref="C243:C248"/>
    <mergeCell ref="C249:C254"/>
    <mergeCell ref="B89:B94"/>
    <mergeCell ref="B95:B100"/>
    <mergeCell ref="B105:F105"/>
    <mergeCell ref="B106:C107"/>
    <mergeCell ref="D106:F106"/>
    <mergeCell ref="B109:B114"/>
    <mergeCell ref="B64:B69"/>
    <mergeCell ref="B70:B75"/>
    <mergeCell ref="B79:G79"/>
    <mergeCell ref="B80:C81"/>
    <mergeCell ref="K139:N139"/>
    <mergeCell ref="B140:C140"/>
    <mergeCell ref="D140:G140"/>
    <mergeCell ref="H140:J140"/>
    <mergeCell ref="K140:N140"/>
    <mergeCell ref="B115:B120"/>
    <mergeCell ref="B121:B126"/>
    <mergeCell ref="B135:C135"/>
    <mergeCell ref="D135:G135"/>
    <mergeCell ref="H135:J135"/>
    <mergeCell ref="K135:N135"/>
    <mergeCell ref="K136:N136"/>
    <mergeCell ref="K137:N137"/>
    <mergeCell ref="K138:N138"/>
    <mergeCell ref="K134:N134"/>
    <mergeCell ref="B130:N130"/>
    <mergeCell ref="K143:N143"/>
    <mergeCell ref="B144:C144"/>
    <mergeCell ref="D144:G144"/>
    <mergeCell ref="H144:J144"/>
    <mergeCell ref="K144:N144"/>
    <mergeCell ref="B141:C141"/>
    <mergeCell ref="D141:G141"/>
    <mergeCell ref="H141:J141"/>
    <mergeCell ref="K141:N141"/>
    <mergeCell ref="B142:C142"/>
    <mergeCell ref="D142:G142"/>
    <mergeCell ref="H142:J142"/>
    <mergeCell ref="K142:N142"/>
    <mergeCell ref="K145:N145"/>
    <mergeCell ref="E174:G174"/>
    <mergeCell ref="B176:B181"/>
    <mergeCell ref="C176:C181"/>
    <mergeCell ref="H146:J146"/>
    <mergeCell ref="K146:N146"/>
    <mergeCell ref="H147:J147"/>
    <mergeCell ref="B153:I153"/>
    <mergeCell ref="B146:C146"/>
    <mergeCell ref="D146:G146"/>
    <mergeCell ref="B147:C147"/>
    <mergeCell ref="D147:G147"/>
    <mergeCell ref="B167:C167"/>
    <mergeCell ref="B168:C168"/>
    <mergeCell ref="B238:B239"/>
    <mergeCell ref="C238:C239"/>
    <mergeCell ref="B241:B242"/>
    <mergeCell ref="C241:C242"/>
    <mergeCell ref="D241:D242"/>
    <mergeCell ref="E241:H241"/>
    <mergeCell ref="D220:D221"/>
    <mergeCell ref="E220:H220"/>
    <mergeCell ref="B222:B237"/>
    <mergeCell ref="C222:C227"/>
    <mergeCell ref="C228:C233"/>
    <mergeCell ref="C234:C237"/>
    <mergeCell ref="B202:B219"/>
    <mergeCell ref="C202:C207"/>
    <mergeCell ref="C208:C213"/>
    <mergeCell ref="K147:N147"/>
    <mergeCell ref="B148:C148"/>
    <mergeCell ref="D148:G148"/>
    <mergeCell ref="H148:J148"/>
    <mergeCell ref="K148:N148"/>
    <mergeCell ref="B267:B284"/>
    <mergeCell ref="C267:C272"/>
    <mergeCell ref="C273:C278"/>
    <mergeCell ref="C279:C284"/>
    <mergeCell ref="B265:B266"/>
    <mergeCell ref="C265:C266"/>
    <mergeCell ref="D265:D266"/>
    <mergeCell ref="E265:H265"/>
    <mergeCell ref="C214:C219"/>
    <mergeCell ref="B220:B221"/>
    <mergeCell ref="C220:C221"/>
    <mergeCell ref="B182:B187"/>
    <mergeCell ref="C182:C187"/>
    <mergeCell ref="B199:H199"/>
    <mergeCell ref="C255:C260"/>
    <mergeCell ref="B264:H264"/>
    <mergeCell ref="B2:I2"/>
    <mergeCell ref="B200:B201"/>
    <mergeCell ref="C200:C201"/>
    <mergeCell ref="D200:D201"/>
    <mergeCell ref="B27:I27"/>
    <mergeCell ref="B52:I52"/>
    <mergeCell ref="B77:I77"/>
    <mergeCell ref="B103:G103"/>
    <mergeCell ref="B136:C136"/>
    <mergeCell ref="D136:G136"/>
    <mergeCell ref="H136:J136"/>
    <mergeCell ref="B137:C137"/>
    <mergeCell ref="D137:G137"/>
    <mergeCell ref="H137:J137"/>
    <mergeCell ref="B138:C138"/>
    <mergeCell ref="D138:G138"/>
    <mergeCell ref="H138:J138"/>
    <mergeCell ref="B159:C160"/>
    <mergeCell ref="B161:C161"/>
    <mergeCell ref="B162:C162"/>
    <mergeCell ref="B163:C163"/>
    <mergeCell ref="B164:C164"/>
    <mergeCell ref="B165:C165"/>
    <mergeCell ref="B166:C166"/>
    <mergeCell ref="B188:B193"/>
    <mergeCell ref="C188:C193"/>
    <mergeCell ref="B10:B11"/>
    <mergeCell ref="B12:D12"/>
    <mergeCell ref="B14:B15"/>
    <mergeCell ref="B16:D16"/>
    <mergeCell ref="B18:C18"/>
    <mergeCell ref="B19:C19"/>
    <mergeCell ref="C11:E11"/>
    <mergeCell ref="C10:E10"/>
    <mergeCell ref="C14:E14"/>
    <mergeCell ref="C15:E15"/>
    <mergeCell ref="B45:B50"/>
    <mergeCell ref="B54:I54"/>
    <mergeCell ref="B55:C56"/>
    <mergeCell ref="F55:G55"/>
    <mergeCell ref="H55:I55"/>
    <mergeCell ref="B58:B63"/>
    <mergeCell ref="B29:I29"/>
    <mergeCell ref="B30:C31"/>
    <mergeCell ref="D30:F30"/>
    <mergeCell ref="G30:H30"/>
    <mergeCell ref="B33:B38"/>
    <mergeCell ref="B39:B4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02"/>
  <sheetViews>
    <sheetView tabSelected="1" zoomScaleNormal="100" workbookViewId="0">
      <selection activeCell="J51" sqref="J51"/>
    </sheetView>
  </sheetViews>
  <sheetFormatPr defaultRowHeight="15" x14ac:dyDescent="0.25"/>
  <cols>
    <col min="2" max="2" width="28.28515625" customWidth="1"/>
    <col min="3" max="3" width="24" customWidth="1"/>
    <col min="4" max="4" width="22.28515625" customWidth="1"/>
    <col min="5" max="5" width="21.85546875" customWidth="1"/>
    <col min="6" max="6" width="21.7109375" customWidth="1"/>
    <col min="7" max="7" width="20" customWidth="1"/>
    <col min="8" max="8" width="16.5703125" customWidth="1"/>
    <col min="9" max="9" width="16.42578125" customWidth="1"/>
    <col min="10" max="10" width="13.5703125" customWidth="1"/>
    <col min="11" max="11" width="12.42578125" customWidth="1"/>
    <col min="12" max="14" width="10.5703125" bestFit="1" customWidth="1"/>
    <col min="15" max="15" width="13.85546875" customWidth="1"/>
    <col min="16" max="16" width="10.5703125" bestFit="1" customWidth="1"/>
    <col min="19" max="19" width="10.42578125" customWidth="1"/>
  </cols>
  <sheetData>
    <row r="2" spans="2:9" ht="21" x14ac:dyDescent="0.35">
      <c r="B2" s="202" t="s">
        <v>681</v>
      </c>
      <c r="C2" s="202"/>
      <c r="D2" s="202"/>
      <c r="E2" s="202"/>
      <c r="F2" s="202"/>
      <c r="G2" s="202"/>
      <c r="H2" s="202"/>
      <c r="I2" s="202"/>
    </row>
    <row r="5" spans="2:9" x14ac:dyDescent="0.25">
      <c r="B5" s="178" t="s">
        <v>643</v>
      </c>
      <c r="C5" s="179"/>
      <c r="D5" s="118" t="s">
        <v>644</v>
      </c>
      <c r="E5" s="118" t="s">
        <v>641</v>
      </c>
      <c r="F5" s="118" t="s">
        <v>642</v>
      </c>
    </row>
    <row r="6" spans="2:9" x14ac:dyDescent="0.25">
      <c r="B6" s="180" t="s">
        <v>646</v>
      </c>
      <c r="C6" s="181"/>
      <c r="D6" s="119">
        <v>37589.96</v>
      </c>
      <c r="E6" s="119">
        <v>39717.69</v>
      </c>
      <c r="F6" s="119">
        <v>41845.49</v>
      </c>
    </row>
    <row r="7" spans="2:9" x14ac:dyDescent="0.25">
      <c r="B7" s="180" t="s">
        <v>645</v>
      </c>
      <c r="C7" s="181"/>
      <c r="D7" s="119">
        <v>35710.46</v>
      </c>
      <c r="E7" s="119">
        <v>37731.800000000003</v>
      </c>
      <c r="F7" s="119">
        <v>39753.21</v>
      </c>
    </row>
    <row r="8" spans="2:9" x14ac:dyDescent="0.25">
      <c r="B8" t="s">
        <v>670</v>
      </c>
    </row>
    <row r="10" spans="2:9" x14ac:dyDescent="0.25">
      <c r="B10" s="193" t="s">
        <v>672</v>
      </c>
      <c r="C10" s="201" t="s">
        <v>673</v>
      </c>
      <c r="D10" s="201"/>
      <c r="E10" s="201"/>
      <c r="F10" s="126" t="s">
        <v>674</v>
      </c>
    </row>
    <row r="11" spans="2:9" x14ac:dyDescent="0.25">
      <c r="B11" s="193"/>
      <c r="C11" s="201" t="s">
        <v>675</v>
      </c>
      <c r="D11" s="201"/>
      <c r="E11" s="201"/>
      <c r="F11" s="126" t="s">
        <v>676</v>
      </c>
    </row>
    <row r="12" spans="2:9" x14ac:dyDescent="0.25">
      <c r="B12" s="194" t="s">
        <v>671</v>
      </c>
      <c r="C12" s="195"/>
      <c r="D12" s="195"/>
      <c r="E12" s="127"/>
    </row>
    <row r="13" spans="2:9" x14ac:dyDescent="0.25">
      <c r="B13" s="127"/>
      <c r="C13" s="127"/>
      <c r="D13" s="128"/>
      <c r="E13" s="127"/>
    </row>
    <row r="14" spans="2:9" ht="28.5" customHeight="1" x14ac:dyDescent="0.25">
      <c r="B14" s="196" t="s">
        <v>677</v>
      </c>
      <c r="C14" s="201" t="s">
        <v>684</v>
      </c>
      <c r="D14" s="201"/>
      <c r="E14" s="201"/>
      <c r="F14" s="126" t="s">
        <v>674</v>
      </c>
    </row>
    <row r="15" spans="2:9" ht="47.25" customHeight="1" x14ac:dyDescent="0.25">
      <c r="B15" s="196"/>
      <c r="C15" s="196" t="s">
        <v>679</v>
      </c>
      <c r="D15" s="196"/>
      <c r="E15" s="196"/>
      <c r="F15" s="126" t="s">
        <v>676</v>
      </c>
    </row>
    <row r="16" spans="2:9" ht="31.5" customHeight="1" x14ac:dyDescent="0.25">
      <c r="B16" s="197" t="s">
        <v>683</v>
      </c>
      <c r="C16" s="195"/>
      <c r="D16" s="195"/>
      <c r="E16" s="127"/>
    </row>
    <row r="17" spans="2:9" x14ac:dyDescent="0.25">
      <c r="B17" s="127"/>
      <c r="C17" s="127"/>
      <c r="D17" s="128"/>
      <c r="E17" s="127"/>
    </row>
    <row r="18" spans="2:9" x14ac:dyDescent="0.25">
      <c r="B18" s="198" t="s">
        <v>627</v>
      </c>
      <c r="C18" s="198"/>
      <c r="D18" s="128"/>
      <c r="E18" s="127"/>
    </row>
    <row r="19" spans="2:9" ht="31.5" customHeight="1" x14ac:dyDescent="0.25">
      <c r="B19" s="199" t="s">
        <v>640</v>
      </c>
      <c r="C19" s="200"/>
      <c r="D19" s="128"/>
      <c r="E19" s="127"/>
    </row>
    <row r="20" spans="2:9" x14ac:dyDescent="0.25">
      <c r="B20" s="129" t="s">
        <v>682</v>
      </c>
      <c r="C20" s="127"/>
      <c r="D20" s="128"/>
      <c r="E20" s="127"/>
    </row>
    <row r="21" spans="2:9" x14ac:dyDescent="0.25">
      <c r="B21" s="127"/>
      <c r="C21" s="127"/>
      <c r="D21" s="127"/>
      <c r="E21" s="127"/>
    </row>
    <row r="24" spans="2:9" ht="21" x14ac:dyDescent="0.35">
      <c r="B24" s="202" t="s">
        <v>647</v>
      </c>
      <c r="C24" s="202"/>
      <c r="D24" s="202"/>
      <c r="E24" s="202"/>
      <c r="F24" s="202"/>
      <c r="G24" s="202"/>
      <c r="H24" s="202"/>
      <c r="I24" s="202"/>
    </row>
    <row r="27" spans="2:9" x14ac:dyDescent="0.25">
      <c r="B27" s="203" t="s">
        <v>2</v>
      </c>
      <c r="C27" s="203"/>
      <c r="D27" s="203"/>
      <c r="E27" s="203"/>
      <c r="F27" s="203"/>
      <c r="G27" s="203"/>
      <c r="H27" s="203"/>
      <c r="I27" s="203"/>
    </row>
    <row r="29" spans="2:9" x14ac:dyDescent="0.25">
      <c r="B29" s="147" t="s">
        <v>3</v>
      </c>
      <c r="C29" s="147"/>
      <c r="D29" s="147"/>
      <c r="E29" s="147"/>
      <c r="F29" s="147"/>
      <c r="G29" s="147"/>
      <c r="H29" s="147"/>
      <c r="I29" s="147"/>
    </row>
    <row r="30" spans="2:9" x14ac:dyDescent="0.25">
      <c r="B30" s="146" t="s">
        <v>4</v>
      </c>
      <c r="C30" s="146"/>
      <c r="D30" s="147" t="s">
        <v>5</v>
      </c>
      <c r="E30" s="147"/>
      <c r="F30" s="147"/>
      <c r="G30" s="146" t="s">
        <v>6</v>
      </c>
      <c r="H30" s="146"/>
      <c r="I30" s="2" t="s">
        <v>7</v>
      </c>
    </row>
    <row r="31" spans="2:9" ht="45" x14ac:dyDescent="0.25">
      <c r="B31" s="146"/>
      <c r="C31" s="146"/>
      <c r="D31" s="130" t="s">
        <v>8</v>
      </c>
      <c r="E31" s="131" t="s">
        <v>9</v>
      </c>
      <c r="F31" s="131" t="s">
        <v>10</v>
      </c>
      <c r="G31" s="131" t="s">
        <v>8</v>
      </c>
      <c r="H31" s="131" t="s">
        <v>9</v>
      </c>
      <c r="I31" s="131" t="s">
        <v>8</v>
      </c>
    </row>
    <row r="32" spans="2:9" ht="55.5" customHeight="1" x14ac:dyDescent="0.25">
      <c r="B32" s="57" t="s">
        <v>11</v>
      </c>
      <c r="C32" s="57" t="s">
        <v>12</v>
      </c>
      <c r="D32" s="57" t="s">
        <v>13</v>
      </c>
      <c r="E32" s="57" t="s">
        <v>13</v>
      </c>
      <c r="F32" s="57" t="s">
        <v>13</v>
      </c>
      <c r="G32" s="57" t="s">
        <v>13</v>
      </c>
      <c r="H32" s="57" t="s">
        <v>13</v>
      </c>
      <c r="I32" s="57" t="s">
        <v>13</v>
      </c>
    </row>
    <row r="33" spans="2:9" x14ac:dyDescent="0.25">
      <c r="B33" s="183" t="s">
        <v>14</v>
      </c>
      <c r="C33" s="135" t="s">
        <v>15</v>
      </c>
      <c r="D33" s="3">
        <f>ROUND('Lei 1.218.2024'!D33*1.0462,2)</f>
        <v>8686.9500000000007</v>
      </c>
      <c r="E33" s="3">
        <f>ROUND('Lei 1.218.2024'!E33*1.0462,2)</f>
        <v>4421.49</v>
      </c>
      <c r="F33" s="3">
        <f>ROUND('Lei 1.218.2024'!F33*1.0462,2)</f>
        <v>2815.81</v>
      </c>
      <c r="G33" s="3"/>
      <c r="H33" s="3"/>
      <c r="I33" s="3"/>
    </row>
    <row r="34" spans="2:9" x14ac:dyDescent="0.25">
      <c r="B34" s="183"/>
      <c r="C34" s="135" t="s">
        <v>16</v>
      </c>
      <c r="D34" s="3">
        <f>ROUND('Lei 1.218.2024'!D34*1.0462,2)</f>
        <v>8947.56</v>
      </c>
      <c r="E34" s="3">
        <f>ROUND('Lei 1.218.2024'!E34*1.0462,2)</f>
        <v>4554.13</v>
      </c>
      <c r="F34" s="3">
        <f>ROUND('Lei 1.218.2024'!F34*1.0462,2)</f>
        <v>2900.28</v>
      </c>
      <c r="G34" s="3"/>
      <c r="H34" s="3"/>
      <c r="I34" s="3"/>
    </row>
    <row r="35" spans="2:9" x14ac:dyDescent="0.25">
      <c r="B35" s="183"/>
      <c r="C35" s="135" t="s">
        <v>17</v>
      </c>
      <c r="D35" s="3">
        <f>ROUND('Lei 1.218.2024'!D35*1.0462,2)</f>
        <v>9215.99</v>
      </c>
      <c r="E35" s="3">
        <f>ROUND('Lei 1.218.2024'!E35*1.0462,2)</f>
        <v>4690.75</v>
      </c>
      <c r="F35" s="3">
        <f>ROUND('Lei 1.218.2024'!F35*1.0462,2)</f>
        <v>2987.28</v>
      </c>
      <c r="G35" s="3"/>
      <c r="H35" s="3"/>
      <c r="I35" s="3"/>
    </row>
    <row r="36" spans="2:9" x14ac:dyDescent="0.25">
      <c r="B36" s="183"/>
      <c r="C36" s="135" t="s">
        <v>18</v>
      </c>
      <c r="D36" s="3">
        <f>ROUND('Lei 1.218.2024'!D36*1.0462,2)</f>
        <v>9492.4699999999993</v>
      </c>
      <c r="E36" s="3">
        <f>ROUND('Lei 1.218.2024'!E36*1.0462,2)</f>
        <v>4831.49</v>
      </c>
      <c r="F36" s="3">
        <f>ROUND('Lei 1.218.2024'!F36*1.0462,2)</f>
        <v>3076.9</v>
      </c>
      <c r="G36" s="3">
        <f>ROUND('Lei 1.218.2024'!G36*1.0462,2)</f>
        <v>10916.32</v>
      </c>
      <c r="H36" s="3">
        <f>ROUND('Lei 1.218.2024'!H36*1.0462,2)</f>
        <v>5556.2</v>
      </c>
      <c r="I36" s="3"/>
    </row>
    <row r="37" spans="2:9" x14ac:dyDescent="0.25">
      <c r="B37" s="183"/>
      <c r="C37" s="135" t="s">
        <v>19</v>
      </c>
      <c r="D37" s="3">
        <f>ROUND('Lei 1.218.2024'!D37*1.0462,2)</f>
        <v>9777.24</v>
      </c>
      <c r="E37" s="3">
        <f>ROUND('Lei 1.218.2024'!E37*1.0462,2)</f>
        <v>4976.43</v>
      </c>
      <c r="F37" s="3">
        <f>ROUND('Lei 1.218.2024'!F37*1.0462,2)</f>
        <v>3169.21</v>
      </c>
      <c r="G37" s="3">
        <f>ROUND('Lei 1.218.2024'!G37*1.0462,2)</f>
        <v>11243.83</v>
      </c>
      <c r="H37" s="3">
        <f>ROUND('Lei 1.218.2024'!H37*1.0462,2)</f>
        <v>5722.89</v>
      </c>
      <c r="I37" s="3"/>
    </row>
    <row r="38" spans="2:9" x14ac:dyDescent="0.25">
      <c r="B38" s="183"/>
      <c r="C38" s="135" t="s">
        <v>20</v>
      </c>
      <c r="D38" s="3">
        <f>ROUND('Lei 1.218.2024'!D38*1.0462,2)</f>
        <v>10070.549999999999</v>
      </c>
      <c r="E38" s="3">
        <f>ROUND('Lei 1.218.2024'!E38*1.0462,2)</f>
        <v>5125.72</v>
      </c>
      <c r="F38" s="3">
        <f>ROUND('Lei 1.218.2024'!F38*1.0462,2)</f>
        <v>3264.28</v>
      </c>
      <c r="G38" s="3">
        <f>ROUND('Lei 1.218.2024'!G38*1.0462,2)</f>
        <v>11581.14</v>
      </c>
      <c r="H38" s="3">
        <f>ROUND('Lei 1.218.2024'!H38*1.0462,2)</f>
        <v>5894.58</v>
      </c>
      <c r="I38" s="2"/>
    </row>
    <row r="39" spans="2:9" x14ac:dyDescent="0.25">
      <c r="B39" s="159" t="s">
        <v>21</v>
      </c>
      <c r="C39" s="135" t="s">
        <v>15</v>
      </c>
      <c r="D39" s="3">
        <f>ROUND('Lei 1.218.2024'!D39*1.0462,2)</f>
        <v>10574.09</v>
      </c>
      <c r="E39" s="3">
        <f>ROUND('Lei 1.218.2024'!E39*1.0462,2)</f>
        <v>5382</v>
      </c>
      <c r="F39" s="3">
        <f>ROUND('Lei 1.218.2024'!F39*1.0462,2)</f>
        <v>3427.49</v>
      </c>
      <c r="G39" s="3">
        <f>ROUND('Lei 1.218.2024'!G39*1.0462,2)</f>
        <v>12160.2</v>
      </c>
      <c r="H39" s="3">
        <f>ROUND('Lei 1.218.2024'!H39*1.0462,2)</f>
        <v>6189.31</v>
      </c>
      <c r="I39" s="2"/>
    </row>
    <row r="40" spans="2:9" x14ac:dyDescent="0.25">
      <c r="B40" s="159"/>
      <c r="C40" s="135" t="s">
        <v>16</v>
      </c>
      <c r="D40" s="3">
        <f>ROUND('Lei 1.218.2024'!D40*1.0462,2)</f>
        <v>10891.32</v>
      </c>
      <c r="E40" s="3">
        <f>ROUND('Lei 1.218.2024'!E40*1.0462,2)</f>
        <v>5543.46</v>
      </c>
      <c r="F40" s="3">
        <f>ROUND('Lei 1.218.2024'!F40*1.0462,2)</f>
        <v>3530.32</v>
      </c>
      <c r="G40" s="3">
        <f>ROUND('Lei 1.218.2024'!G40*1.0462,2)</f>
        <v>12525.01</v>
      </c>
      <c r="H40" s="3">
        <f>ROUND('Lei 1.218.2024'!H40*1.0462,2)</f>
        <v>6374.99</v>
      </c>
      <c r="I40" s="2"/>
    </row>
    <row r="41" spans="2:9" x14ac:dyDescent="0.25">
      <c r="B41" s="159"/>
      <c r="C41" s="135" t="s">
        <v>17</v>
      </c>
      <c r="D41" s="3">
        <f>ROUND('Lei 1.218.2024'!D41*1.0462,2)</f>
        <v>11218.06</v>
      </c>
      <c r="E41" s="3">
        <f>ROUND('Lei 1.218.2024'!E41*1.0462,2)</f>
        <v>5709.77</v>
      </c>
      <c r="F41" s="3">
        <f>ROUND('Lei 1.218.2024'!F41*1.0462,2)</f>
        <v>3636.21</v>
      </c>
      <c r="G41" s="3">
        <f>ROUND('Lei 1.218.2024'!G41*1.0462,2)</f>
        <v>12900.77</v>
      </c>
      <c r="H41" s="3">
        <f>ROUND('Lei 1.218.2024'!H41*1.0462,2)</f>
        <v>6566.24</v>
      </c>
      <c r="I41" s="2"/>
    </row>
    <row r="42" spans="2:9" x14ac:dyDescent="0.25">
      <c r="B42" s="159"/>
      <c r="C42" s="135" t="s">
        <v>18</v>
      </c>
      <c r="D42" s="3">
        <f>ROUND('Lei 1.218.2024'!D42*1.0462,2)</f>
        <v>11554.6</v>
      </c>
      <c r="E42" s="3">
        <f>ROUND('Lei 1.218.2024'!E42*1.0462,2)</f>
        <v>5881.06</v>
      </c>
      <c r="F42" s="3">
        <f>ROUND('Lei 1.218.2024'!F42*1.0462,2)</f>
        <v>3745.3</v>
      </c>
      <c r="G42" s="3">
        <f>ROUND('Lei 1.218.2024'!G42*1.0462,2)</f>
        <v>13287.79</v>
      </c>
      <c r="H42" s="3">
        <f>ROUND('Lei 1.218.2024'!H42*1.0462,2)</f>
        <v>6763.23</v>
      </c>
      <c r="I42" s="3">
        <f>ROUND('Lei 1.218.2024'!I42*1.0462,2)</f>
        <v>15280.95</v>
      </c>
    </row>
    <row r="43" spans="2:9" x14ac:dyDescent="0.25">
      <c r="B43" s="159"/>
      <c r="C43" s="135" t="s">
        <v>19</v>
      </c>
      <c r="D43" s="3">
        <f>ROUND('Lei 1.218.2024'!D43*1.0462,2)</f>
        <v>11901.24</v>
      </c>
      <c r="E43" s="3">
        <f>ROUND('Lei 1.218.2024'!E43*1.0462,2)</f>
        <v>6057.49</v>
      </c>
      <c r="F43" s="3">
        <f>ROUND('Lei 1.218.2024'!F43*1.0462,2)</f>
        <v>3857.66</v>
      </c>
      <c r="G43" s="3">
        <f>ROUND('Lei 1.218.2024'!G43*1.0462,2)</f>
        <v>13686.43</v>
      </c>
      <c r="H43" s="3">
        <f>ROUND('Lei 1.218.2024'!H43*1.0462,2)</f>
        <v>6966.12</v>
      </c>
      <c r="I43" s="3">
        <f>ROUND('Lei 1.218.2024'!I43*1.0462,2)</f>
        <v>15739.38</v>
      </c>
    </row>
    <row r="44" spans="2:9" x14ac:dyDescent="0.25">
      <c r="B44" s="159"/>
      <c r="C44" s="135" t="s">
        <v>20</v>
      </c>
      <c r="D44" s="3">
        <f>ROUND('Lei 1.218.2024'!D44*1.0462,2)</f>
        <v>12258.27</v>
      </c>
      <c r="E44" s="3">
        <f>ROUND('Lei 1.218.2024'!E44*1.0462,2)</f>
        <v>6239.21</v>
      </c>
      <c r="F44" s="3">
        <f>ROUND('Lei 1.218.2024'!F44*1.0462,2)</f>
        <v>3973.39</v>
      </c>
      <c r="G44" s="3">
        <f>ROUND('Lei 1.218.2024'!G44*1.0462,2)</f>
        <v>14097.02</v>
      </c>
      <c r="H44" s="3">
        <f>ROUND('Lei 1.218.2024'!H44*1.0462,2)</f>
        <v>7175.11</v>
      </c>
      <c r="I44" s="3">
        <f>ROUND('Lei 1.218.2024'!I44*1.0462,2)</f>
        <v>16211.57</v>
      </c>
    </row>
    <row r="45" spans="2:9" x14ac:dyDescent="0.25">
      <c r="B45" s="159" t="s">
        <v>22</v>
      </c>
      <c r="C45" s="135" t="s">
        <v>15</v>
      </c>
      <c r="D45" s="3">
        <f>ROUND('Lei 1.218.2024'!D45*1.0462,2)</f>
        <v>12871.19</v>
      </c>
      <c r="E45" s="3">
        <f>ROUND('Lei 1.218.2024'!E45*1.0462,2)</f>
        <v>6551.17</v>
      </c>
      <c r="F45" s="3">
        <f>ROUND('Lei 1.218.2024'!F45*1.0462,2)</f>
        <v>4172.07</v>
      </c>
      <c r="G45" s="3">
        <f>ROUND('Lei 1.218.2024'!G45*1.0462,2)</f>
        <v>14801.88</v>
      </c>
      <c r="H45" s="3">
        <f>ROUND('Lei 1.218.2024'!H45*1.0462,2)</f>
        <v>7533.86</v>
      </c>
      <c r="I45" s="3">
        <f>ROUND('Lei 1.218.2024'!I45*1.0462,2)</f>
        <v>17022.14</v>
      </c>
    </row>
    <row r="46" spans="2:9" x14ac:dyDescent="0.25">
      <c r="B46" s="159"/>
      <c r="C46" s="135" t="s">
        <v>16</v>
      </c>
      <c r="D46" s="3">
        <f>ROUND('Lei 1.218.2024'!D46*1.0462,2)</f>
        <v>13257.32</v>
      </c>
      <c r="E46" s="3">
        <f>ROUND('Lei 1.218.2024'!E46*1.0462,2)</f>
        <v>6747.72</v>
      </c>
      <c r="F46" s="3">
        <f>ROUND('Lei 1.218.2024'!F46*1.0462,2)</f>
        <v>4297.22</v>
      </c>
      <c r="G46" s="3">
        <f>ROUND('Lei 1.218.2024'!G46*1.0462,2)</f>
        <v>15245.93</v>
      </c>
      <c r="H46" s="3">
        <f>ROUND('Lei 1.218.2024'!H46*1.0462,2)</f>
        <v>7759.9</v>
      </c>
      <c r="I46" s="3">
        <f>ROUND('Lei 1.218.2024'!I46*1.0462,2)</f>
        <v>17532.810000000001</v>
      </c>
    </row>
    <row r="47" spans="2:9" x14ac:dyDescent="0.25">
      <c r="B47" s="159"/>
      <c r="C47" s="135" t="s">
        <v>17</v>
      </c>
      <c r="D47" s="3">
        <f>ROUND('Lei 1.218.2024'!D47*1.0462,2)</f>
        <v>13655.04</v>
      </c>
      <c r="E47" s="3">
        <f>ROUND('Lei 1.218.2024'!E47*1.0462,2)</f>
        <v>6950.15</v>
      </c>
      <c r="F47" s="3">
        <f>ROUND('Lei 1.218.2024'!F47*1.0462,2)</f>
        <v>4426.1400000000003</v>
      </c>
      <c r="G47" s="3">
        <f>ROUND('Lei 1.218.2024'!G47*1.0462,2)</f>
        <v>15703.32</v>
      </c>
      <c r="H47" s="3">
        <f>ROUND('Lei 1.218.2024'!H47*1.0462,2)</f>
        <v>7992.68</v>
      </c>
      <c r="I47" s="3">
        <f>ROUND('Lei 1.218.2024'!I47*1.0462,2)</f>
        <v>18058.8</v>
      </c>
    </row>
    <row r="48" spans="2:9" x14ac:dyDescent="0.25">
      <c r="B48" s="159"/>
      <c r="C48" s="135" t="s">
        <v>18</v>
      </c>
      <c r="D48" s="3">
        <f>ROUND('Lei 1.218.2024'!D48*1.0462,2)</f>
        <v>14064.7</v>
      </c>
      <c r="E48" s="3">
        <f>ROUND('Lei 1.218.2024'!E48*1.0462,2)</f>
        <v>7158.65</v>
      </c>
      <c r="F48" s="3">
        <f>ROUND('Lei 1.218.2024'!F48*1.0462,2)</f>
        <v>4558.92</v>
      </c>
      <c r="G48" s="3">
        <f>ROUND('Lei 1.218.2024'!G48*1.0462,2)</f>
        <v>16174.41</v>
      </c>
      <c r="H48" s="3">
        <f>ROUND('Lei 1.218.2024'!H48*1.0462,2)</f>
        <v>8232.4699999999993</v>
      </c>
      <c r="I48" s="3">
        <f>ROUND('Lei 1.218.2024'!I48*1.0462,2)</f>
        <v>18600.57</v>
      </c>
    </row>
    <row r="49" spans="2:9" x14ac:dyDescent="0.25">
      <c r="B49" s="159"/>
      <c r="C49" s="135" t="s">
        <v>19</v>
      </c>
      <c r="D49" s="3">
        <f>ROUND('Lei 1.218.2024'!D49*1.0462,2)</f>
        <v>14486.64</v>
      </c>
      <c r="E49" s="3">
        <f>ROUND('Lei 1.218.2024'!E49*1.0462,2)</f>
        <v>7373.4</v>
      </c>
      <c r="F49" s="3">
        <f>ROUND('Lei 1.218.2024'!F49*1.0462,2)</f>
        <v>4695.7</v>
      </c>
      <c r="G49" s="3">
        <f>ROUND('Lei 1.218.2024'!G49*1.0462,2)</f>
        <v>16659.63</v>
      </c>
      <c r="H49" s="3">
        <f>ROUND('Lei 1.218.2024'!H49*1.0462,2)</f>
        <v>8479.4500000000007</v>
      </c>
      <c r="I49" s="3">
        <f>ROUND('Lei 1.218.2024'!I49*1.0462,2)</f>
        <v>19158.580000000002</v>
      </c>
    </row>
    <row r="50" spans="2:9" x14ac:dyDescent="0.25">
      <c r="B50" s="159"/>
      <c r="C50" s="135" t="s">
        <v>20</v>
      </c>
      <c r="D50" s="3">
        <f>ROUND('Lei 1.218.2024'!D50*1.0462,2)</f>
        <v>14921.24</v>
      </c>
      <c r="E50" s="3">
        <f>ROUND('Lei 1.218.2024'!E50*1.0462,2)</f>
        <v>7594.61</v>
      </c>
      <c r="F50" s="3">
        <f>ROUND('Lei 1.218.2024'!F50*1.0462,2)</f>
        <v>4836.58</v>
      </c>
      <c r="G50" s="3">
        <f>ROUND('Lei 1.218.2024'!G50*1.0462,2)</f>
        <v>17159.419999999998</v>
      </c>
      <c r="H50" s="3">
        <f>ROUND('Lei 1.218.2024'!H50*1.0462,2)</f>
        <v>8733.83</v>
      </c>
      <c r="I50" s="3">
        <f>ROUND('Lei 1.218.2024'!I50*1.0462,2)</f>
        <v>19733.32</v>
      </c>
    </row>
    <row r="52" spans="2:9" x14ac:dyDescent="0.25">
      <c r="B52" s="203" t="s">
        <v>23</v>
      </c>
      <c r="C52" s="203"/>
      <c r="D52" s="203"/>
      <c r="E52" s="203"/>
      <c r="F52" s="203"/>
      <c r="G52" s="203"/>
      <c r="H52" s="203"/>
      <c r="I52" s="203"/>
    </row>
    <row r="54" spans="2:9" x14ac:dyDescent="0.25">
      <c r="B54" s="147" t="s">
        <v>3</v>
      </c>
      <c r="C54" s="147"/>
      <c r="D54" s="147"/>
      <c r="E54" s="147"/>
      <c r="F54" s="147"/>
      <c r="G54" s="147"/>
      <c r="H54" s="147"/>
      <c r="I54" s="147"/>
    </row>
    <row r="55" spans="2:9" x14ac:dyDescent="0.25">
      <c r="B55" s="146" t="s">
        <v>4</v>
      </c>
      <c r="C55" s="146"/>
      <c r="D55" s="2" t="s">
        <v>5</v>
      </c>
      <c r="E55" s="2"/>
      <c r="F55" s="146" t="s">
        <v>6</v>
      </c>
      <c r="G55" s="146"/>
      <c r="H55" s="147" t="s">
        <v>7</v>
      </c>
      <c r="I55" s="147"/>
    </row>
    <row r="56" spans="2:9" ht="60" x14ac:dyDescent="0.25">
      <c r="B56" s="146"/>
      <c r="C56" s="146"/>
      <c r="D56" s="130" t="s">
        <v>24</v>
      </c>
      <c r="E56" s="131" t="s">
        <v>25</v>
      </c>
      <c r="F56" s="130" t="s">
        <v>24</v>
      </c>
      <c r="G56" s="131" t="s">
        <v>25</v>
      </c>
      <c r="H56" s="130" t="s">
        <v>24</v>
      </c>
      <c r="I56" s="131" t="s">
        <v>25</v>
      </c>
    </row>
    <row r="57" spans="2:9" ht="30" x14ac:dyDescent="0.25">
      <c r="B57" s="57" t="s">
        <v>11</v>
      </c>
      <c r="C57" s="57" t="s">
        <v>12</v>
      </c>
      <c r="D57" s="57" t="s">
        <v>13</v>
      </c>
      <c r="E57" s="57" t="s">
        <v>13</v>
      </c>
      <c r="F57" s="57" t="s">
        <v>13</v>
      </c>
      <c r="G57" s="57" t="s">
        <v>13</v>
      </c>
      <c r="H57" s="57" t="s">
        <v>13</v>
      </c>
      <c r="I57" s="57" t="s">
        <v>13</v>
      </c>
    </row>
    <row r="58" spans="2:9" x14ac:dyDescent="0.25">
      <c r="B58" s="183" t="s">
        <v>14</v>
      </c>
      <c r="C58" s="135" t="s">
        <v>15</v>
      </c>
      <c r="D58" s="3">
        <f>ROUND('Lei 1.218.2024'!D58*1.0462,2)</f>
        <v>8686.9500000000007</v>
      </c>
      <c r="E58" s="3">
        <f>ROUND('Lei 1.218.2024'!E58*1.0462,2)</f>
        <v>8686.9500000000007</v>
      </c>
      <c r="F58" s="3"/>
      <c r="G58" s="3"/>
      <c r="H58" s="3"/>
      <c r="I58" s="2"/>
    </row>
    <row r="59" spans="2:9" x14ac:dyDescent="0.25">
      <c r="B59" s="183"/>
      <c r="C59" s="135" t="s">
        <v>16</v>
      </c>
      <c r="D59" s="3">
        <f>ROUND('Lei 1.218.2024'!D59*1.0462,2)</f>
        <v>8947.56</v>
      </c>
      <c r="E59" s="3">
        <f>ROUND('Lei 1.218.2024'!E59*1.0462,2)</f>
        <v>8947.56</v>
      </c>
      <c r="F59" s="3"/>
      <c r="G59" s="3"/>
      <c r="H59" s="3"/>
      <c r="I59" s="2"/>
    </row>
    <row r="60" spans="2:9" x14ac:dyDescent="0.25">
      <c r="B60" s="183"/>
      <c r="C60" s="135" t="s">
        <v>17</v>
      </c>
      <c r="D60" s="3">
        <f>ROUND('Lei 1.218.2024'!D60*1.0462,2)</f>
        <v>9215.99</v>
      </c>
      <c r="E60" s="3">
        <f>ROUND('Lei 1.218.2024'!E60*1.0462,2)</f>
        <v>9215.99</v>
      </c>
      <c r="F60" s="3"/>
      <c r="G60" s="3"/>
      <c r="H60" s="3"/>
      <c r="I60" s="2"/>
    </row>
    <row r="61" spans="2:9" x14ac:dyDescent="0.25">
      <c r="B61" s="183"/>
      <c r="C61" s="135" t="s">
        <v>18</v>
      </c>
      <c r="D61" s="3">
        <f>ROUND('Lei 1.218.2024'!D61*1.0462,2)</f>
        <v>9492.4699999999993</v>
      </c>
      <c r="E61" s="3">
        <f>ROUND('Lei 1.218.2024'!E61*1.0462,2)</f>
        <v>9492.4699999999993</v>
      </c>
      <c r="F61" s="3">
        <f>ROUND('Lei 1.218.2024'!F61*1.0462,2)</f>
        <v>10916.32</v>
      </c>
      <c r="G61" s="3">
        <f>ROUND('Lei 1.218.2024'!G61*1.0462,2)</f>
        <v>10916.32</v>
      </c>
      <c r="H61" s="3"/>
      <c r="I61" s="2"/>
    </row>
    <row r="62" spans="2:9" x14ac:dyDescent="0.25">
      <c r="B62" s="183"/>
      <c r="C62" s="135" t="s">
        <v>19</v>
      </c>
      <c r="D62" s="3">
        <f>ROUND('Lei 1.218.2024'!D62*1.0462,2)</f>
        <v>9777.24</v>
      </c>
      <c r="E62" s="3">
        <f>ROUND('Lei 1.218.2024'!E62*1.0462,2)</f>
        <v>9777.24</v>
      </c>
      <c r="F62" s="3">
        <f>ROUND('Lei 1.218.2024'!F62*1.0462,2)</f>
        <v>11243.83</v>
      </c>
      <c r="G62" s="3">
        <f>ROUND('Lei 1.218.2024'!G62*1.0462,2)</f>
        <v>11243.83</v>
      </c>
      <c r="H62" s="3"/>
      <c r="I62" s="2"/>
    </row>
    <row r="63" spans="2:9" x14ac:dyDescent="0.25">
      <c r="B63" s="183"/>
      <c r="C63" s="135" t="s">
        <v>20</v>
      </c>
      <c r="D63" s="3">
        <f>ROUND('Lei 1.218.2024'!D63*1.0462,2)</f>
        <v>10070.549999999999</v>
      </c>
      <c r="E63" s="3">
        <f>ROUND('Lei 1.218.2024'!E63*1.0462,2)</f>
        <v>10070.549999999999</v>
      </c>
      <c r="F63" s="3">
        <f>ROUND('Lei 1.218.2024'!F63*1.0462,2)</f>
        <v>11581.14</v>
      </c>
      <c r="G63" s="3">
        <f>ROUND('Lei 1.218.2024'!G63*1.0462,2)</f>
        <v>11581.14</v>
      </c>
      <c r="H63" s="2"/>
      <c r="I63" s="2"/>
    </row>
    <row r="64" spans="2:9" x14ac:dyDescent="0.25">
      <c r="B64" s="159" t="s">
        <v>21</v>
      </c>
      <c r="C64" s="135" t="s">
        <v>15</v>
      </c>
      <c r="D64" s="3">
        <f>ROUND('Lei 1.218.2024'!D64*1.0462,2)</f>
        <v>10574.09</v>
      </c>
      <c r="E64" s="3">
        <f>ROUND('Lei 1.218.2024'!E64*1.0462,2)</f>
        <v>10574.09</v>
      </c>
      <c r="F64" s="3">
        <f>ROUND('Lei 1.218.2024'!F64*1.0462,2)</f>
        <v>12160.2</v>
      </c>
      <c r="G64" s="3">
        <f>ROUND('Lei 1.218.2024'!G64*1.0462,2)</f>
        <v>12160.2</v>
      </c>
      <c r="H64" s="2"/>
      <c r="I64" s="2"/>
    </row>
    <row r="65" spans="2:9" x14ac:dyDescent="0.25">
      <c r="B65" s="159"/>
      <c r="C65" s="135" t="s">
        <v>16</v>
      </c>
      <c r="D65" s="3">
        <f>ROUND('Lei 1.218.2024'!D65*1.0462,2)</f>
        <v>10891.32</v>
      </c>
      <c r="E65" s="3">
        <f>ROUND('Lei 1.218.2024'!E65*1.0462,2)</f>
        <v>10891.32</v>
      </c>
      <c r="F65" s="3">
        <f>ROUND('Lei 1.218.2024'!F65*1.0462,2)</f>
        <v>12525.01</v>
      </c>
      <c r="G65" s="3">
        <f>ROUND('Lei 1.218.2024'!G65*1.0462,2)</f>
        <v>12525.01</v>
      </c>
      <c r="H65" s="2"/>
      <c r="I65" s="2"/>
    </row>
    <row r="66" spans="2:9" x14ac:dyDescent="0.25">
      <c r="B66" s="159"/>
      <c r="C66" s="135" t="s">
        <v>17</v>
      </c>
      <c r="D66" s="3">
        <f>ROUND('Lei 1.218.2024'!D66*1.0462,2)</f>
        <v>11218.06</v>
      </c>
      <c r="E66" s="3">
        <f>ROUND('Lei 1.218.2024'!E66*1.0462,2)</f>
        <v>11218.06</v>
      </c>
      <c r="F66" s="3">
        <f>ROUND('Lei 1.218.2024'!F66*1.0462,2)</f>
        <v>12900.77</v>
      </c>
      <c r="G66" s="3">
        <f>ROUND('Lei 1.218.2024'!G66*1.0462,2)</f>
        <v>12900.77</v>
      </c>
      <c r="H66" s="2"/>
      <c r="I66" s="2"/>
    </row>
    <row r="67" spans="2:9" x14ac:dyDescent="0.25">
      <c r="B67" s="159"/>
      <c r="C67" s="135" t="s">
        <v>18</v>
      </c>
      <c r="D67" s="3">
        <f>ROUND('Lei 1.218.2024'!D67*1.0462,2)</f>
        <v>11554.6</v>
      </c>
      <c r="E67" s="3">
        <f>ROUND('Lei 1.218.2024'!E67*1.0462,2)</f>
        <v>11554.6</v>
      </c>
      <c r="F67" s="3">
        <f>ROUND('Lei 1.218.2024'!F67*1.0462,2)</f>
        <v>13287.79</v>
      </c>
      <c r="G67" s="3">
        <f>ROUND('Lei 1.218.2024'!G67*1.0462,2)</f>
        <v>13287.79</v>
      </c>
      <c r="H67" s="3">
        <f>ROUND('Lei 1.218.2024'!H67*1.0462,2)</f>
        <v>15280.95</v>
      </c>
      <c r="I67" s="3">
        <f>ROUND('Lei 1.218.2024'!I67*1.0462,2)</f>
        <v>15280.95</v>
      </c>
    </row>
    <row r="68" spans="2:9" x14ac:dyDescent="0.25">
      <c r="B68" s="159"/>
      <c r="C68" s="135" t="s">
        <v>19</v>
      </c>
      <c r="D68" s="3">
        <f>ROUND('Lei 1.218.2024'!D68*1.0462,2)</f>
        <v>11901.24</v>
      </c>
      <c r="E68" s="3">
        <f>ROUND('Lei 1.218.2024'!E68*1.0462,2)</f>
        <v>11901.24</v>
      </c>
      <c r="F68" s="3">
        <f>ROUND('Lei 1.218.2024'!F68*1.0462,2)</f>
        <v>13686.43</v>
      </c>
      <c r="G68" s="3">
        <f>ROUND('Lei 1.218.2024'!G68*1.0462,2)</f>
        <v>13686.43</v>
      </c>
      <c r="H68" s="3">
        <f>ROUND('Lei 1.218.2024'!H68*1.0462,2)</f>
        <v>15739.38</v>
      </c>
      <c r="I68" s="3">
        <f>ROUND('Lei 1.218.2024'!I68*1.0462,2)</f>
        <v>15739.38</v>
      </c>
    </row>
    <row r="69" spans="2:9" x14ac:dyDescent="0.25">
      <c r="B69" s="159"/>
      <c r="C69" s="135" t="s">
        <v>20</v>
      </c>
      <c r="D69" s="3">
        <f>ROUND('Lei 1.218.2024'!D69*1.0462,2)</f>
        <v>12258.27</v>
      </c>
      <c r="E69" s="3">
        <f>ROUND('Lei 1.218.2024'!E69*1.0462,2)</f>
        <v>12258.27</v>
      </c>
      <c r="F69" s="3">
        <f>ROUND('Lei 1.218.2024'!F69*1.0462,2)</f>
        <v>14097.02</v>
      </c>
      <c r="G69" s="3">
        <f>ROUND('Lei 1.218.2024'!G69*1.0462,2)</f>
        <v>14097.02</v>
      </c>
      <c r="H69" s="3">
        <f>ROUND('Lei 1.218.2024'!H69*1.0462,2)</f>
        <v>16211.57</v>
      </c>
      <c r="I69" s="3">
        <f>ROUND('Lei 1.218.2024'!I69*1.0462,2)</f>
        <v>16211.57</v>
      </c>
    </row>
    <row r="70" spans="2:9" x14ac:dyDescent="0.25">
      <c r="B70" s="159" t="s">
        <v>22</v>
      </c>
      <c r="C70" s="135" t="s">
        <v>15</v>
      </c>
      <c r="D70" s="3">
        <f>ROUND('Lei 1.218.2024'!D70*1.0462,2)</f>
        <v>12871.19</v>
      </c>
      <c r="E70" s="3">
        <f>ROUND('Lei 1.218.2024'!E70*1.0462,2)</f>
        <v>12871.19</v>
      </c>
      <c r="F70" s="3">
        <f>ROUND('Lei 1.218.2024'!F70*1.0462,2)</f>
        <v>14801.88</v>
      </c>
      <c r="G70" s="3">
        <f>ROUND('Lei 1.218.2024'!G70*1.0462,2)</f>
        <v>14801.88</v>
      </c>
      <c r="H70" s="3">
        <f>ROUND('Lei 1.218.2024'!H70*1.0462,2)</f>
        <v>17022.14</v>
      </c>
      <c r="I70" s="3">
        <f>ROUND('Lei 1.218.2024'!I70*1.0462,2)</f>
        <v>17022.14</v>
      </c>
    </row>
    <row r="71" spans="2:9" x14ac:dyDescent="0.25">
      <c r="B71" s="159"/>
      <c r="C71" s="135" t="s">
        <v>16</v>
      </c>
      <c r="D71" s="3">
        <f>ROUND('Lei 1.218.2024'!D71*1.0462,2)</f>
        <v>13257.32</v>
      </c>
      <c r="E71" s="3">
        <f>ROUND('Lei 1.218.2024'!E71*1.0462,2)</f>
        <v>13257.32</v>
      </c>
      <c r="F71" s="3">
        <f>ROUND('Lei 1.218.2024'!F71*1.0462,2)</f>
        <v>15245.93</v>
      </c>
      <c r="G71" s="3">
        <f>ROUND('Lei 1.218.2024'!G71*1.0462,2)</f>
        <v>15245.93</v>
      </c>
      <c r="H71" s="3">
        <f>ROUND('Lei 1.218.2024'!H71*1.0462,2)</f>
        <v>17532.810000000001</v>
      </c>
      <c r="I71" s="3">
        <f>ROUND('Lei 1.218.2024'!I71*1.0462,2)</f>
        <v>17532.810000000001</v>
      </c>
    </row>
    <row r="72" spans="2:9" x14ac:dyDescent="0.25">
      <c r="B72" s="159"/>
      <c r="C72" s="135" t="s">
        <v>17</v>
      </c>
      <c r="D72" s="3">
        <f>ROUND('Lei 1.218.2024'!D72*1.0462,2)</f>
        <v>13655.04</v>
      </c>
      <c r="E72" s="3">
        <f>ROUND('Lei 1.218.2024'!E72*1.0462,2)</f>
        <v>13655.04</v>
      </c>
      <c r="F72" s="3">
        <f>ROUND('Lei 1.218.2024'!F72*1.0462,2)</f>
        <v>15703.32</v>
      </c>
      <c r="G72" s="3">
        <f>ROUND('Lei 1.218.2024'!G72*1.0462,2)</f>
        <v>15703.32</v>
      </c>
      <c r="H72" s="3">
        <f>ROUND('Lei 1.218.2024'!H72*1.0462,2)</f>
        <v>18058.8</v>
      </c>
      <c r="I72" s="3">
        <f>ROUND('Lei 1.218.2024'!I72*1.0462,2)</f>
        <v>18058.8</v>
      </c>
    </row>
    <row r="73" spans="2:9" x14ac:dyDescent="0.25">
      <c r="B73" s="159"/>
      <c r="C73" s="135" t="s">
        <v>18</v>
      </c>
      <c r="D73" s="3">
        <f>ROUND('Lei 1.218.2024'!D73*1.0462,2)</f>
        <v>14064.7</v>
      </c>
      <c r="E73" s="3">
        <f>ROUND('Lei 1.218.2024'!E73*1.0462,2)</f>
        <v>14064.7</v>
      </c>
      <c r="F73" s="3">
        <f>ROUND('Lei 1.218.2024'!F73*1.0462,2)</f>
        <v>16174.41</v>
      </c>
      <c r="G73" s="3">
        <f>ROUND('Lei 1.218.2024'!G73*1.0462,2)</f>
        <v>16174.41</v>
      </c>
      <c r="H73" s="3">
        <f>ROUND('Lei 1.218.2024'!H73*1.0462,2)</f>
        <v>18600.57</v>
      </c>
      <c r="I73" s="3">
        <f>ROUND('Lei 1.218.2024'!I73*1.0462,2)</f>
        <v>18600.57</v>
      </c>
    </row>
    <row r="74" spans="2:9" x14ac:dyDescent="0.25">
      <c r="B74" s="159"/>
      <c r="C74" s="135" t="s">
        <v>19</v>
      </c>
      <c r="D74" s="3">
        <f>ROUND('Lei 1.218.2024'!D74*1.0462,2)</f>
        <v>14486.64</v>
      </c>
      <c r="E74" s="3">
        <f>ROUND('Lei 1.218.2024'!E74*1.0462,2)</f>
        <v>14486.64</v>
      </c>
      <c r="F74" s="3">
        <f>ROUND('Lei 1.218.2024'!F74*1.0462,2)</f>
        <v>16659.63</v>
      </c>
      <c r="G74" s="3">
        <f>ROUND('Lei 1.218.2024'!G74*1.0462,2)</f>
        <v>16659.63</v>
      </c>
      <c r="H74" s="3">
        <f>ROUND('Lei 1.218.2024'!H74*1.0462,2)</f>
        <v>19158.580000000002</v>
      </c>
      <c r="I74" s="3">
        <f>ROUND('Lei 1.218.2024'!I74*1.0462,2)</f>
        <v>19158.580000000002</v>
      </c>
    </row>
    <row r="75" spans="2:9" x14ac:dyDescent="0.25">
      <c r="B75" s="159"/>
      <c r="C75" s="135" t="s">
        <v>20</v>
      </c>
      <c r="D75" s="3">
        <f>ROUND('Lei 1.218.2024'!D75*1.0462,2)</f>
        <v>14921.24</v>
      </c>
      <c r="E75" s="3">
        <f>ROUND('Lei 1.218.2024'!E75*1.0462,2)</f>
        <v>14921.24</v>
      </c>
      <c r="F75" s="3">
        <f>ROUND('Lei 1.218.2024'!F75*1.0462,2)</f>
        <v>17159.419999999998</v>
      </c>
      <c r="G75" s="3">
        <f>ROUND('Lei 1.218.2024'!G75*1.0462,2)</f>
        <v>17159.419999999998</v>
      </c>
      <c r="H75" s="3">
        <f>ROUND('Lei 1.218.2024'!H75*1.0462,2)</f>
        <v>19733.32</v>
      </c>
      <c r="I75" s="3">
        <f>ROUND('Lei 1.218.2024'!I75*1.0462,2)</f>
        <v>19733.32</v>
      </c>
    </row>
    <row r="77" spans="2:9" x14ac:dyDescent="0.25">
      <c r="B77" s="203" t="s">
        <v>26</v>
      </c>
      <c r="C77" s="203"/>
      <c r="D77" s="203"/>
      <c r="E77" s="203"/>
      <c r="F77" s="203"/>
      <c r="G77" s="203"/>
      <c r="H77" s="203"/>
      <c r="I77" s="203"/>
    </row>
    <row r="79" spans="2:9" x14ac:dyDescent="0.25">
      <c r="B79" s="147" t="s">
        <v>3</v>
      </c>
      <c r="C79" s="147"/>
      <c r="D79" s="147"/>
      <c r="E79" s="147"/>
      <c r="F79" s="147"/>
      <c r="G79" s="147"/>
    </row>
    <row r="80" spans="2:9" ht="45" customHeight="1" x14ac:dyDescent="0.25">
      <c r="B80" s="150" t="s">
        <v>4</v>
      </c>
      <c r="C80" s="151"/>
      <c r="D80" s="2" t="s">
        <v>5</v>
      </c>
      <c r="E80" s="2"/>
      <c r="F80" s="146" t="s">
        <v>6</v>
      </c>
      <c r="G80" s="146"/>
    </row>
    <row r="81" spans="2:7" ht="30" x14ac:dyDescent="0.25">
      <c r="B81" s="152"/>
      <c r="C81" s="153"/>
      <c r="D81" s="130" t="s">
        <v>27</v>
      </c>
      <c r="E81" s="131" t="s">
        <v>28</v>
      </c>
      <c r="F81" s="130" t="s">
        <v>27</v>
      </c>
      <c r="G81" s="131" t="s">
        <v>28</v>
      </c>
    </row>
    <row r="82" spans="2:7" ht="30" x14ac:dyDescent="0.25">
      <c r="B82" s="57" t="s">
        <v>11</v>
      </c>
      <c r="C82" s="57" t="s">
        <v>12</v>
      </c>
      <c r="D82" s="57" t="s">
        <v>13</v>
      </c>
      <c r="E82" s="57" t="s">
        <v>13</v>
      </c>
      <c r="F82" s="57" t="s">
        <v>13</v>
      </c>
      <c r="G82" s="57" t="s">
        <v>13</v>
      </c>
    </row>
    <row r="83" spans="2:7" x14ac:dyDescent="0.25">
      <c r="B83" s="183" t="s">
        <v>14</v>
      </c>
      <c r="C83" s="137" t="s">
        <v>15</v>
      </c>
      <c r="D83" s="3">
        <f>ROUND('Lei 1.218.2024'!D83*1.0462,2)</f>
        <v>4878.32</v>
      </c>
      <c r="E83" s="3">
        <f>ROUND('Lei 1.218.2024'!E83*1.0462,2)</f>
        <v>4421.5</v>
      </c>
      <c r="F83" s="62"/>
      <c r="G83" s="2"/>
    </row>
    <row r="84" spans="2:7" x14ac:dyDescent="0.25">
      <c r="B84" s="183"/>
      <c r="C84" s="63" t="s">
        <v>16</v>
      </c>
      <c r="D84" s="3">
        <f>ROUND('Lei 1.218.2024'!D84*1.0462,2)</f>
        <v>5024.66</v>
      </c>
      <c r="E84" s="3">
        <f>ROUND('Lei 1.218.2024'!E84*1.0462,2)</f>
        <v>4554.1400000000003</v>
      </c>
      <c r="F84" s="62"/>
      <c r="G84" s="2"/>
    </row>
    <row r="85" spans="2:7" x14ac:dyDescent="0.25">
      <c r="B85" s="183"/>
      <c r="C85" s="63" t="s">
        <v>17</v>
      </c>
      <c r="D85" s="3">
        <f>ROUND('Lei 1.218.2024'!D85*1.0462,2)</f>
        <v>5175.3999999999996</v>
      </c>
      <c r="E85" s="3">
        <f>ROUND('Lei 1.218.2024'!E85*1.0462,2)</f>
        <v>4690.76</v>
      </c>
      <c r="F85" s="62"/>
      <c r="G85" s="2"/>
    </row>
    <row r="86" spans="2:7" x14ac:dyDescent="0.25">
      <c r="B86" s="183"/>
      <c r="C86" s="63" t="s">
        <v>18</v>
      </c>
      <c r="D86" s="3">
        <f>ROUND('Lei 1.218.2024'!D86*1.0462,2)</f>
        <v>5330.66</v>
      </c>
      <c r="E86" s="3">
        <f>ROUND('Lei 1.218.2024'!E86*1.0462,2)</f>
        <v>4831.49</v>
      </c>
      <c r="F86" s="3">
        <f>ROUND('Lei 1.218.2024'!F86*1.0462,2)</f>
        <v>6130.26</v>
      </c>
      <c r="G86" s="3">
        <f>ROUND('Lei 1.218.2024'!G86*1.0462,2)</f>
        <v>5556.2</v>
      </c>
    </row>
    <row r="87" spans="2:7" x14ac:dyDescent="0.25">
      <c r="B87" s="183"/>
      <c r="C87" s="63" t="s">
        <v>19</v>
      </c>
      <c r="D87" s="3">
        <f>ROUND('Lei 1.218.2024'!D87*1.0462,2)</f>
        <v>5490.58</v>
      </c>
      <c r="E87" s="3">
        <f>ROUND('Lei 1.218.2024'!E87*1.0462,2)</f>
        <v>4976.43</v>
      </c>
      <c r="F87" s="3">
        <f>ROUND('Lei 1.218.2024'!F87*1.0462,2)</f>
        <v>6314.16</v>
      </c>
      <c r="G87" s="3">
        <f>ROUND('Lei 1.218.2024'!G87*1.0462,2)</f>
        <v>5722.89</v>
      </c>
    </row>
    <row r="88" spans="2:7" x14ac:dyDescent="0.25">
      <c r="B88" s="183"/>
      <c r="C88" s="63" t="s">
        <v>20</v>
      </c>
      <c r="D88" s="3">
        <f>ROUND('Lei 1.218.2024'!D88*1.0462,2)</f>
        <v>5655.3</v>
      </c>
      <c r="E88" s="3">
        <f>ROUND('Lei 1.218.2024'!E88*1.0462,2)</f>
        <v>5125.7299999999996</v>
      </c>
      <c r="F88" s="3">
        <f>ROUND('Lei 1.218.2024'!F88*1.0462,2)</f>
        <v>6503.59</v>
      </c>
      <c r="G88" s="3">
        <f>ROUND('Lei 1.218.2024'!G88*1.0462,2)</f>
        <v>5894.58</v>
      </c>
    </row>
    <row r="89" spans="2:7" x14ac:dyDescent="0.25">
      <c r="B89" s="159" t="s">
        <v>21</v>
      </c>
      <c r="C89" s="63" t="s">
        <v>15</v>
      </c>
      <c r="D89" s="3">
        <f>ROUND('Lei 1.218.2024'!D89*1.0462,2)</f>
        <v>5938.05</v>
      </c>
      <c r="E89" s="3">
        <f>ROUND('Lei 1.218.2024'!E89*1.0462,2)</f>
        <v>5382.01</v>
      </c>
      <c r="F89" s="3">
        <f>ROUND('Lei 1.218.2024'!F89*1.0462,2)</f>
        <v>6828.77</v>
      </c>
      <c r="G89" s="3">
        <f>ROUND('Lei 1.218.2024'!G89*1.0462,2)</f>
        <v>6189.31</v>
      </c>
    </row>
    <row r="90" spans="2:7" x14ac:dyDescent="0.25">
      <c r="B90" s="159"/>
      <c r="C90" s="63" t="s">
        <v>16</v>
      </c>
      <c r="D90" s="3">
        <f>ROUND('Lei 1.218.2024'!D90*1.0462,2)</f>
        <v>6116.2</v>
      </c>
      <c r="E90" s="3">
        <f>ROUND('Lei 1.218.2024'!E90*1.0462,2)</f>
        <v>5543.47</v>
      </c>
      <c r="F90" s="3">
        <f>ROUND('Lei 1.218.2024'!F90*1.0462,2)</f>
        <v>7033.63</v>
      </c>
      <c r="G90" s="3">
        <f>ROUND('Lei 1.218.2024'!G90*1.0462,2)</f>
        <v>6374.99</v>
      </c>
    </row>
    <row r="91" spans="2:7" x14ac:dyDescent="0.25">
      <c r="B91" s="159"/>
      <c r="C91" s="63" t="s">
        <v>17</v>
      </c>
      <c r="D91" s="3">
        <f>ROUND('Lei 1.218.2024'!D91*1.0462,2)</f>
        <v>6299.69</v>
      </c>
      <c r="E91" s="3">
        <f>ROUND('Lei 1.218.2024'!E91*1.0462,2)</f>
        <v>5709.78</v>
      </c>
      <c r="F91" s="3">
        <f>ROUND('Lei 1.218.2024'!F91*1.0462,2)</f>
        <v>7244.65</v>
      </c>
      <c r="G91" s="3">
        <f>ROUND('Lei 1.218.2024'!G91*1.0462,2)</f>
        <v>6566.24</v>
      </c>
    </row>
    <row r="92" spans="2:7" x14ac:dyDescent="0.25">
      <c r="B92" s="159"/>
      <c r="C92" s="2" t="s">
        <v>18</v>
      </c>
      <c r="D92" s="3">
        <f>ROUND('Lei 1.218.2024'!D92*1.0462,2)</f>
        <v>6488.69</v>
      </c>
      <c r="E92" s="3">
        <f>ROUND('Lei 1.218.2024'!E92*1.0462,2)</f>
        <v>5881.07</v>
      </c>
      <c r="F92" s="3">
        <f>ROUND('Lei 1.218.2024'!F92*1.0462,2)</f>
        <v>7461.98</v>
      </c>
      <c r="G92" s="3">
        <f>ROUND('Lei 1.218.2024'!G92*1.0462,2)</f>
        <v>6763.23</v>
      </c>
    </row>
    <row r="93" spans="2:7" x14ac:dyDescent="0.25">
      <c r="B93" s="159"/>
      <c r="C93" s="2" t="s">
        <v>19</v>
      </c>
      <c r="D93" s="3">
        <f>ROUND('Lei 1.218.2024'!D93*1.0462,2)</f>
        <v>6683.35</v>
      </c>
      <c r="E93" s="3">
        <f>ROUND('Lei 1.218.2024'!E93*1.0462,2)</f>
        <v>6057.5</v>
      </c>
      <c r="F93" s="3">
        <f>ROUND('Lei 1.218.2024'!F93*1.0462,2)</f>
        <v>7685.85</v>
      </c>
      <c r="G93" s="3">
        <f>ROUND('Lei 1.218.2024'!G93*1.0462,2)</f>
        <v>6966.12</v>
      </c>
    </row>
    <row r="94" spans="2:7" x14ac:dyDescent="0.25">
      <c r="B94" s="159"/>
      <c r="C94" s="2" t="s">
        <v>20</v>
      </c>
      <c r="D94" s="3">
        <f>ROUND('Lei 1.218.2024'!D94*1.0462,2)</f>
        <v>6883.84</v>
      </c>
      <c r="E94" s="3">
        <f>ROUND('Lei 1.218.2024'!E94*1.0462,2)</f>
        <v>6239.22</v>
      </c>
      <c r="F94" s="3">
        <f>ROUND('Lei 1.218.2024'!F94*1.0462,2)</f>
        <v>7916.42</v>
      </c>
      <c r="G94" s="3">
        <f>ROUND('Lei 1.218.2024'!G94*1.0462,2)</f>
        <v>7175.11</v>
      </c>
    </row>
    <row r="95" spans="2:7" x14ac:dyDescent="0.25">
      <c r="B95" s="159" t="s">
        <v>22</v>
      </c>
      <c r="C95" s="2" t="s">
        <v>15</v>
      </c>
      <c r="D95" s="3">
        <f>ROUND('Lei 1.218.2024'!D95*1.0462,2)</f>
        <v>7228.03</v>
      </c>
      <c r="E95" s="3">
        <f>ROUND('Lei 1.218.2024'!E95*1.0462,2)</f>
        <v>6551.18</v>
      </c>
      <c r="F95" s="3">
        <f>ROUND('Lei 1.218.2024'!F95*1.0462,2)</f>
        <v>8312.24</v>
      </c>
      <c r="G95" s="3">
        <f>ROUND('Lei 1.218.2024'!G95*1.0462,2)</f>
        <v>7533.86</v>
      </c>
    </row>
    <row r="96" spans="2:7" x14ac:dyDescent="0.25">
      <c r="B96" s="159"/>
      <c r="C96" s="2" t="s">
        <v>16</v>
      </c>
      <c r="D96" s="3">
        <f>ROUND('Lei 1.218.2024'!D96*1.0462,2)</f>
        <v>7444.87</v>
      </c>
      <c r="E96" s="3">
        <f>ROUND('Lei 1.218.2024'!E96*1.0462,2)</f>
        <v>6747.73</v>
      </c>
      <c r="F96" s="3">
        <f>ROUND('Lei 1.218.2024'!F96*1.0462,2)</f>
        <v>8561.61</v>
      </c>
      <c r="G96" s="3">
        <f>ROUND('Lei 1.218.2024'!G96*1.0462,2)</f>
        <v>7759.9</v>
      </c>
    </row>
    <row r="97" spans="2:7" x14ac:dyDescent="0.25">
      <c r="B97" s="159"/>
      <c r="C97" s="2" t="s">
        <v>17</v>
      </c>
      <c r="D97" s="3">
        <f>ROUND('Lei 1.218.2024'!D97*1.0462,2)</f>
        <v>7668.22</v>
      </c>
      <c r="E97" s="3">
        <f>ROUND('Lei 1.218.2024'!E97*1.0462,2)</f>
        <v>6950.17</v>
      </c>
      <c r="F97" s="3">
        <f>ROUND('Lei 1.218.2024'!F97*1.0462,2)</f>
        <v>8818.4500000000007</v>
      </c>
      <c r="G97" s="3">
        <f>ROUND('Lei 1.218.2024'!G97*1.0462,2)</f>
        <v>7992.68</v>
      </c>
    </row>
    <row r="98" spans="2:7" x14ac:dyDescent="0.25">
      <c r="B98" s="159"/>
      <c r="C98" s="2" t="s">
        <v>18</v>
      </c>
      <c r="D98" s="3">
        <f>ROUND('Lei 1.218.2024'!D98*1.0462,2)</f>
        <v>7898.27</v>
      </c>
      <c r="E98" s="3">
        <f>ROUND('Lei 1.218.2024'!E98*1.0462,2)</f>
        <v>7158.68</v>
      </c>
      <c r="F98" s="3">
        <f>ROUND('Lei 1.218.2024'!F98*1.0462,2)</f>
        <v>9083.01</v>
      </c>
      <c r="G98" s="3">
        <f>ROUND('Lei 1.218.2024'!G98*1.0462,2)</f>
        <v>8232.4699999999993</v>
      </c>
    </row>
    <row r="99" spans="2:7" x14ac:dyDescent="0.25">
      <c r="B99" s="159"/>
      <c r="C99" s="2" t="s">
        <v>19</v>
      </c>
      <c r="D99" s="3">
        <f>ROUND('Lei 1.218.2024'!D99*1.0462,2)</f>
        <v>8135.22</v>
      </c>
      <c r="E99" s="3">
        <f>ROUND('Lei 1.218.2024'!E99*1.0462,2)</f>
        <v>7373.43</v>
      </c>
      <c r="F99" s="3">
        <f>ROUND('Lei 1.218.2024'!F99*1.0462,2)</f>
        <v>9355.5</v>
      </c>
      <c r="G99" s="3">
        <f>ROUND('Lei 1.218.2024'!G99*1.0462,2)</f>
        <v>8479.4500000000007</v>
      </c>
    </row>
    <row r="100" spans="2:7" x14ac:dyDescent="0.25">
      <c r="B100" s="159"/>
      <c r="C100" s="2" t="s">
        <v>20</v>
      </c>
      <c r="D100" s="3">
        <f>ROUND('Lei 1.218.2024'!D100*1.0462,2)</f>
        <v>8379.27</v>
      </c>
      <c r="E100" s="3">
        <f>ROUND('Lei 1.218.2024'!E100*1.0462,2)</f>
        <v>7594.63</v>
      </c>
      <c r="F100" s="3">
        <f>ROUND('Lei 1.218.2024'!F100*1.0462,2)</f>
        <v>9636.17</v>
      </c>
      <c r="G100" s="3">
        <f>ROUND('Lei 1.218.2024'!G100*1.0462,2)</f>
        <v>8733.83</v>
      </c>
    </row>
    <row r="103" spans="2:7" ht="26.25" customHeight="1" x14ac:dyDescent="0.25">
      <c r="B103" s="204" t="s">
        <v>648</v>
      </c>
      <c r="C103" s="204"/>
      <c r="D103" s="204"/>
      <c r="E103" s="204"/>
      <c r="F103" s="204"/>
      <c r="G103" s="204"/>
    </row>
    <row r="105" spans="2:7" x14ac:dyDescent="0.25">
      <c r="B105" s="147" t="s">
        <v>3</v>
      </c>
      <c r="C105" s="147"/>
      <c r="D105" s="147"/>
      <c r="E105" s="147"/>
      <c r="F105" s="147"/>
    </row>
    <row r="106" spans="2:7" x14ac:dyDescent="0.25">
      <c r="B106" s="146" t="s">
        <v>4</v>
      </c>
      <c r="C106" s="146"/>
      <c r="D106" s="147" t="s">
        <v>5</v>
      </c>
      <c r="E106" s="147"/>
      <c r="F106" s="147"/>
    </row>
    <row r="107" spans="2:7" ht="30" x14ac:dyDescent="0.25">
      <c r="B107" s="146"/>
      <c r="C107" s="146"/>
      <c r="D107" s="132" t="s">
        <v>128</v>
      </c>
      <c r="E107" s="130" t="s">
        <v>32</v>
      </c>
      <c r="F107" s="132" t="s">
        <v>33</v>
      </c>
    </row>
    <row r="108" spans="2:7" x14ac:dyDescent="0.25">
      <c r="B108" s="57" t="s">
        <v>11</v>
      </c>
      <c r="C108" s="57" t="s">
        <v>12</v>
      </c>
      <c r="D108" s="57" t="s">
        <v>13</v>
      </c>
      <c r="E108" s="57" t="s">
        <v>13</v>
      </c>
      <c r="F108" s="57" t="s">
        <v>13</v>
      </c>
    </row>
    <row r="109" spans="2:7" x14ac:dyDescent="0.25">
      <c r="B109" s="183" t="s">
        <v>14</v>
      </c>
      <c r="C109" s="2" t="s">
        <v>15</v>
      </c>
      <c r="D109" s="3">
        <f>ROUND('Lei 1.218.2024'!D109*1.0462,2)</f>
        <v>3324.51</v>
      </c>
      <c r="E109" s="3">
        <f>ROUND('Lei 1.218.2024'!E109*1.0462,2)</f>
        <v>2815.81</v>
      </c>
      <c r="F109" s="3">
        <f>ROUND('Lei 1.218.2024'!F109*1.0462,2)</f>
        <v>2815.81</v>
      </c>
    </row>
    <row r="110" spans="2:7" x14ac:dyDescent="0.25">
      <c r="B110" s="183"/>
      <c r="C110" s="2" t="s">
        <v>16</v>
      </c>
      <c r="D110" s="3">
        <f>ROUND('Lei 1.218.2024'!D110*1.0462,2)</f>
        <v>3424.24</v>
      </c>
      <c r="E110" s="3">
        <f>ROUND('Lei 1.218.2024'!E110*1.0462,2)</f>
        <v>2900.28</v>
      </c>
      <c r="F110" s="3">
        <f>ROUND('Lei 1.218.2024'!F110*1.0462,2)</f>
        <v>2900.28</v>
      </c>
    </row>
    <row r="111" spans="2:7" x14ac:dyDescent="0.25">
      <c r="B111" s="183"/>
      <c r="C111" s="2" t="s">
        <v>17</v>
      </c>
      <c r="D111" s="3">
        <f>ROUND('Lei 1.218.2024'!D111*1.0462,2)</f>
        <v>3526.97</v>
      </c>
      <c r="E111" s="3">
        <f>ROUND('Lei 1.218.2024'!E111*1.0462,2)</f>
        <v>2987.28</v>
      </c>
      <c r="F111" s="3">
        <f>ROUND('Lei 1.218.2024'!F111*1.0462,2)</f>
        <v>2987.28</v>
      </c>
    </row>
    <row r="112" spans="2:7" x14ac:dyDescent="0.25">
      <c r="B112" s="183"/>
      <c r="C112" s="2" t="s">
        <v>18</v>
      </c>
      <c r="D112" s="3">
        <f>ROUND('Lei 1.218.2024'!D112*1.0462,2)</f>
        <v>3632.78</v>
      </c>
      <c r="E112" s="3">
        <f>ROUND('Lei 1.218.2024'!E112*1.0462,2)</f>
        <v>3076.9</v>
      </c>
      <c r="F112" s="3">
        <f>ROUND('Lei 1.218.2024'!F112*1.0462,2)</f>
        <v>3076.9</v>
      </c>
    </row>
    <row r="113" spans="2:6" x14ac:dyDescent="0.25">
      <c r="B113" s="183"/>
      <c r="C113" s="2" t="s">
        <v>19</v>
      </c>
      <c r="D113" s="3">
        <f>ROUND('Lei 1.218.2024'!D113*1.0462,2)</f>
        <v>3741.77</v>
      </c>
      <c r="E113" s="3">
        <f>ROUND('Lei 1.218.2024'!E113*1.0462,2)</f>
        <v>3169.21</v>
      </c>
      <c r="F113" s="3">
        <f>ROUND('Lei 1.218.2024'!F113*1.0462,2)</f>
        <v>3169.21</v>
      </c>
    </row>
    <row r="114" spans="2:6" x14ac:dyDescent="0.25">
      <c r="B114" s="183"/>
      <c r="C114" s="2" t="s">
        <v>20</v>
      </c>
      <c r="D114" s="3">
        <f>ROUND('Lei 1.218.2024'!D114*1.0462,2)</f>
        <v>3854.01</v>
      </c>
      <c r="E114" s="3">
        <f>ROUND('Lei 1.218.2024'!E114*1.0462,2)</f>
        <v>3264.28</v>
      </c>
      <c r="F114" s="3">
        <f>ROUND('Lei 1.218.2024'!F114*1.0462,2)</f>
        <v>3264.28</v>
      </c>
    </row>
    <row r="115" spans="2:6" x14ac:dyDescent="0.25">
      <c r="B115" s="159" t="s">
        <v>21</v>
      </c>
      <c r="C115" s="2" t="s">
        <v>15</v>
      </c>
      <c r="D115" s="3">
        <f>ROUND('Lei 1.218.2024'!D115*1.0462,2)</f>
        <v>4046.72</v>
      </c>
      <c r="E115" s="3">
        <f>ROUND('Lei 1.218.2024'!E115*1.0462,2)</f>
        <v>3427.49</v>
      </c>
      <c r="F115" s="3">
        <f>ROUND('Lei 1.218.2024'!F115*1.0462,2)</f>
        <v>3427.49</v>
      </c>
    </row>
    <row r="116" spans="2:6" x14ac:dyDescent="0.25">
      <c r="B116" s="159"/>
      <c r="C116" s="2" t="s">
        <v>16</v>
      </c>
      <c r="D116" s="3">
        <f>ROUND('Lei 1.218.2024'!D116*1.0462,2)</f>
        <v>4168.12</v>
      </c>
      <c r="E116" s="3">
        <f>ROUND('Lei 1.218.2024'!E116*1.0462,2)</f>
        <v>3530.32</v>
      </c>
      <c r="F116" s="3">
        <f>ROUND('Lei 1.218.2024'!F116*1.0462,2)</f>
        <v>3530.32</v>
      </c>
    </row>
    <row r="117" spans="2:6" x14ac:dyDescent="0.25">
      <c r="B117" s="159"/>
      <c r="C117" s="2" t="s">
        <v>17</v>
      </c>
      <c r="D117" s="3">
        <f>ROUND('Lei 1.218.2024'!D117*1.0462,2)</f>
        <v>4293.18</v>
      </c>
      <c r="E117" s="3">
        <f>ROUND('Lei 1.218.2024'!E117*1.0462,2)</f>
        <v>3636.21</v>
      </c>
      <c r="F117" s="3">
        <f>ROUND('Lei 1.218.2024'!F117*1.0462,2)</f>
        <v>3636.21</v>
      </c>
    </row>
    <row r="118" spans="2:6" x14ac:dyDescent="0.25">
      <c r="B118" s="159"/>
      <c r="C118" s="2" t="s">
        <v>18</v>
      </c>
      <c r="D118" s="3">
        <f>ROUND('Lei 1.218.2024'!D118*1.0462,2)</f>
        <v>4421.97</v>
      </c>
      <c r="E118" s="3">
        <f>ROUND('Lei 1.218.2024'!E118*1.0462,2)</f>
        <v>3745.3</v>
      </c>
      <c r="F118" s="3">
        <f>ROUND('Lei 1.218.2024'!F118*1.0462,2)</f>
        <v>3745.3</v>
      </c>
    </row>
    <row r="119" spans="2:6" x14ac:dyDescent="0.25">
      <c r="B119" s="159"/>
      <c r="C119" s="2" t="s">
        <v>19</v>
      </c>
      <c r="D119" s="3">
        <f>ROUND('Lei 1.218.2024'!D119*1.0462,2)</f>
        <v>4554.6400000000003</v>
      </c>
      <c r="E119" s="3">
        <f>ROUND('Lei 1.218.2024'!E119*1.0462,2)</f>
        <v>3857.66</v>
      </c>
      <c r="F119" s="3">
        <f>ROUND('Lei 1.218.2024'!F119*1.0462,2)</f>
        <v>3857.66</v>
      </c>
    </row>
    <row r="120" spans="2:6" x14ac:dyDescent="0.25">
      <c r="B120" s="159"/>
      <c r="C120" s="2" t="s">
        <v>20</v>
      </c>
      <c r="D120" s="3">
        <f>ROUND('Lei 1.218.2024'!D120*1.0462,2)</f>
        <v>4691.28</v>
      </c>
      <c r="E120" s="3">
        <f>ROUND('Lei 1.218.2024'!E120*1.0462,2)</f>
        <v>3973.39</v>
      </c>
      <c r="F120" s="3">
        <f>ROUND('Lei 1.218.2024'!F120*1.0462,2)</f>
        <v>3973.39</v>
      </c>
    </row>
    <row r="121" spans="2:6" x14ac:dyDescent="0.25">
      <c r="B121" s="159" t="s">
        <v>22</v>
      </c>
      <c r="C121" s="2" t="s">
        <v>15</v>
      </c>
      <c r="D121" s="3">
        <f>ROUND('Lei 1.218.2024'!D121*1.0462,2)</f>
        <v>4925.83</v>
      </c>
      <c r="E121" s="3">
        <f>ROUND('Lei 1.218.2024'!E121*1.0462,2)</f>
        <v>4172.07</v>
      </c>
      <c r="F121" s="3">
        <f>ROUND('Lei 1.218.2024'!F121*1.0462,2)</f>
        <v>4172.07</v>
      </c>
    </row>
    <row r="122" spans="2:6" x14ac:dyDescent="0.25">
      <c r="B122" s="159"/>
      <c r="C122" s="2" t="s">
        <v>16</v>
      </c>
      <c r="D122" s="3">
        <f>ROUND('Lei 1.218.2024'!D122*1.0462,2)</f>
        <v>5073.6099999999997</v>
      </c>
      <c r="E122" s="3">
        <f>ROUND('Lei 1.218.2024'!E122*1.0462,2)</f>
        <v>4297.22</v>
      </c>
      <c r="F122" s="3">
        <f>ROUND('Lei 1.218.2024'!F122*1.0462,2)</f>
        <v>4297.22</v>
      </c>
    </row>
    <row r="123" spans="2:6" x14ac:dyDescent="0.25">
      <c r="B123" s="159"/>
      <c r="C123" s="2" t="s">
        <v>17</v>
      </c>
      <c r="D123" s="3">
        <f>ROUND('Lei 1.218.2024'!D123*1.0462,2)</f>
        <v>5225.82</v>
      </c>
      <c r="E123" s="3">
        <f>ROUND('Lei 1.218.2024'!E123*1.0462,2)</f>
        <v>4426.1400000000003</v>
      </c>
      <c r="F123" s="3">
        <f>ROUND('Lei 1.218.2024'!F123*1.0462,2)</f>
        <v>4426.1400000000003</v>
      </c>
    </row>
    <row r="124" spans="2:6" x14ac:dyDescent="0.25">
      <c r="B124" s="159"/>
      <c r="C124" s="2" t="s">
        <v>18</v>
      </c>
      <c r="D124" s="3">
        <f>ROUND('Lei 1.218.2024'!D124*1.0462,2)</f>
        <v>5382.59</v>
      </c>
      <c r="E124" s="3">
        <f>ROUND('Lei 1.218.2024'!E124*1.0462,2)</f>
        <v>4558.92</v>
      </c>
      <c r="F124" s="3">
        <f>ROUND('Lei 1.218.2024'!F124*1.0462,2)</f>
        <v>4558.92</v>
      </c>
    </row>
    <row r="125" spans="2:6" x14ac:dyDescent="0.25">
      <c r="B125" s="159"/>
      <c r="C125" s="2" t="s">
        <v>19</v>
      </c>
      <c r="D125" s="3">
        <f>ROUND('Lei 1.218.2024'!D125*1.0462,2)</f>
        <v>5544.09</v>
      </c>
      <c r="E125" s="3">
        <f>ROUND('Lei 1.218.2024'!E125*1.0462,2)</f>
        <v>4695.7</v>
      </c>
      <c r="F125" s="3">
        <f>ROUND('Lei 1.218.2024'!F125*1.0462,2)</f>
        <v>4695.7</v>
      </c>
    </row>
    <row r="126" spans="2:6" x14ac:dyDescent="0.25">
      <c r="B126" s="159"/>
      <c r="C126" s="2" t="s">
        <v>20</v>
      </c>
      <c r="D126" s="3">
        <f>ROUND('Lei 1.218.2024'!D126*1.0462,2)</f>
        <v>5710.4</v>
      </c>
      <c r="E126" s="3">
        <f>ROUND('Lei 1.218.2024'!E126*1.0462,2)</f>
        <v>4836.58</v>
      </c>
      <c r="F126" s="3">
        <f>ROUND('Lei 1.218.2024'!F126*1.0462,2)</f>
        <v>4836.58</v>
      </c>
    </row>
    <row r="130" spans="2:19" ht="31.5" customHeight="1" x14ac:dyDescent="0.25">
      <c r="B130" s="213" t="s">
        <v>634</v>
      </c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</row>
    <row r="132" spans="2:19" x14ac:dyDescent="0.25">
      <c r="B132" s="115" t="s">
        <v>633</v>
      </c>
      <c r="C132" s="13"/>
      <c r="D132" s="13"/>
      <c r="E132" s="13"/>
      <c r="F132" s="13"/>
    </row>
    <row r="133" spans="2:19" x14ac:dyDescent="0.25">
      <c r="B133" s="13"/>
      <c r="C133" s="13"/>
      <c r="D133" s="13"/>
      <c r="E133" s="13"/>
      <c r="F133" s="13"/>
    </row>
    <row r="134" spans="2:19" ht="35.25" customHeight="1" x14ac:dyDescent="0.25">
      <c r="B134" s="146" t="s">
        <v>125</v>
      </c>
      <c r="C134" s="146"/>
      <c r="D134" s="146" t="s">
        <v>630</v>
      </c>
      <c r="E134" s="146"/>
      <c r="F134" s="146"/>
      <c r="G134" s="146"/>
      <c r="H134" s="146" t="s">
        <v>631</v>
      </c>
      <c r="I134" s="159"/>
      <c r="J134" s="159"/>
      <c r="K134" s="159" t="s">
        <v>632</v>
      </c>
      <c r="L134" s="159"/>
      <c r="M134" s="159"/>
      <c r="N134" s="159"/>
    </row>
    <row r="135" spans="2:19" ht="90" customHeight="1" x14ac:dyDescent="0.25">
      <c r="B135" s="205" t="s">
        <v>50</v>
      </c>
      <c r="C135" s="205"/>
      <c r="D135" s="205" t="s">
        <v>51</v>
      </c>
      <c r="E135" s="205"/>
      <c r="F135" s="205"/>
      <c r="G135" s="205"/>
      <c r="H135" s="205" t="s">
        <v>52</v>
      </c>
      <c r="I135" s="205"/>
      <c r="J135" s="205"/>
      <c r="K135" s="205" t="s">
        <v>53</v>
      </c>
      <c r="L135" s="205"/>
      <c r="M135" s="205"/>
      <c r="N135" s="205"/>
      <c r="O135" s="22" t="s">
        <v>130</v>
      </c>
      <c r="P135" s="22" t="s">
        <v>131</v>
      </c>
      <c r="Q135" s="21" t="s">
        <v>132</v>
      </c>
      <c r="R135" s="108">
        <v>37589.96</v>
      </c>
      <c r="S135" s="55" t="s">
        <v>604</v>
      </c>
    </row>
    <row r="136" spans="2:19" ht="161.25" customHeight="1" x14ac:dyDescent="0.25">
      <c r="B136" s="205" t="s">
        <v>665</v>
      </c>
      <c r="C136" s="205"/>
      <c r="D136" s="205" t="s">
        <v>658</v>
      </c>
      <c r="E136" s="205"/>
      <c r="F136" s="205"/>
      <c r="G136" s="205"/>
      <c r="H136" s="205" t="s">
        <v>661</v>
      </c>
      <c r="I136" s="205"/>
      <c r="J136" s="205"/>
      <c r="K136" s="205" t="s">
        <v>654</v>
      </c>
      <c r="L136" s="205"/>
      <c r="M136" s="205"/>
      <c r="N136" s="205"/>
    </row>
    <row r="137" spans="2:19" ht="121.5" customHeight="1" x14ac:dyDescent="0.25">
      <c r="B137" s="205" t="s">
        <v>666</v>
      </c>
      <c r="C137" s="205"/>
      <c r="D137" s="205" t="s">
        <v>659</v>
      </c>
      <c r="E137" s="205"/>
      <c r="F137" s="205"/>
      <c r="G137" s="205"/>
      <c r="H137" s="206">
        <v>2450</v>
      </c>
      <c r="I137" s="207"/>
      <c r="J137" s="207"/>
      <c r="K137" s="205" t="s">
        <v>654</v>
      </c>
      <c r="L137" s="205"/>
      <c r="M137" s="205"/>
      <c r="N137" s="205"/>
    </row>
    <row r="138" spans="2:19" ht="162" customHeight="1" x14ac:dyDescent="0.25">
      <c r="B138" s="205" t="s">
        <v>667</v>
      </c>
      <c r="C138" s="205"/>
      <c r="D138" s="205" t="s">
        <v>660</v>
      </c>
      <c r="E138" s="205"/>
      <c r="F138" s="205"/>
      <c r="G138" s="205"/>
      <c r="H138" s="206">
        <v>27.5</v>
      </c>
      <c r="I138" s="207"/>
      <c r="J138" s="207"/>
      <c r="K138" s="205" t="s">
        <v>654</v>
      </c>
      <c r="L138" s="205"/>
      <c r="M138" s="205"/>
      <c r="N138" s="205"/>
    </row>
    <row r="139" spans="2:19" ht="90" customHeight="1" x14ac:dyDescent="0.25">
      <c r="B139" s="205" t="s">
        <v>656</v>
      </c>
      <c r="C139" s="205"/>
      <c r="D139" s="205" t="s">
        <v>66</v>
      </c>
      <c r="E139" s="205"/>
      <c r="F139" s="205"/>
      <c r="G139" s="205"/>
      <c r="H139" s="205" t="s">
        <v>67</v>
      </c>
      <c r="I139" s="205"/>
      <c r="J139" s="205"/>
      <c r="K139" s="205" t="s">
        <v>652</v>
      </c>
      <c r="L139" s="205"/>
      <c r="M139" s="205"/>
      <c r="N139" s="205"/>
    </row>
    <row r="140" spans="2:19" ht="90" customHeight="1" x14ac:dyDescent="0.25">
      <c r="B140" s="205" t="s">
        <v>69</v>
      </c>
      <c r="C140" s="205"/>
      <c r="D140" s="205" t="s">
        <v>70</v>
      </c>
      <c r="E140" s="205"/>
      <c r="F140" s="205"/>
      <c r="G140" s="205"/>
      <c r="H140" s="205" t="s">
        <v>67</v>
      </c>
      <c r="I140" s="205"/>
      <c r="J140" s="205"/>
      <c r="K140" s="205" t="s">
        <v>653</v>
      </c>
      <c r="L140" s="205"/>
      <c r="M140" s="205"/>
      <c r="N140" s="205"/>
    </row>
    <row r="141" spans="2:19" ht="90" customHeight="1" x14ac:dyDescent="0.25">
      <c r="B141" s="205" t="s">
        <v>71</v>
      </c>
      <c r="C141" s="205"/>
      <c r="D141" s="205" t="s">
        <v>72</v>
      </c>
      <c r="E141" s="205"/>
      <c r="F141" s="205"/>
      <c r="G141" s="205"/>
      <c r="H141" s="212" t="s">
        <v>686</v>
      </c>
      <c r="I141" s="212"/>
      <c r="J141" s="212"/>
      <c r="K141" s="205" t="s">
        <v>74</v>
      </c>
      <c r="L141" s="205"/>
      <c r="M141" s="205"/>
      <c r="N141" s="205"/>
    </row>
    <row r="142" spans="2:19" ht="90" customHeight="1" x14ac:dyDescent="0.25">
      <c r="B142" s="205" t="s">
        <v>75</v>
      </c>
      <c r="C142" s="205"/>
      <c r="D142" s="205" t="s">
        <v>76</v>
      </c>
      <c r="E142" s="205"/>
      <c r="F142" s="205"/>
      <c r="G142" s="205"/>
      <c r="H142" s="212" t="s">
        <v>686</v>
      </c>
      <c r="I142" s="212"/>
      <c r="J142" s="212"/>
      <c r="K142" s="205" t="s">
        <v>77</v>
      </c>
      <c r="L142" s="205"/>
      <c r="M142" s="205"/>
      <c r="N142" s="205"/>
    </row>
    <row r="143" spans="2:19" ht="90" customHeight="1" x14ac:dyDescent="0.25">
      <c r="B143" s="205" t="s">
        <v>78</v>
      </c>
      <c r="C143" s="205"/>
      <c r="D143" s="205" t="s">
        <v>79</v>
      </c>
      <c r="E143" s="205"/>
      <c r="F143" s="205"/>
      <c r="G143" s="205"/>
      <c r="H143" s="206">
        <v>1584.11</v>
      </c>
      <c r="I143" s="207"/>
      <c r="J143" s="207"/>
      <c r="K143" s="205" t="s">
        <v>653</v>
      </c>
      <c r="L143" s="205"/>
      <c r="M143" s="205"/>
      <c r="N143" s="205"/>
      <c r="O143" s="54"/>
    </row>
    <row r="144" spans="2:19" ht="90" customHeight="1" x14ac:dyDescent="0.25">
      <c r="B144" s="205" t="s">
        <v>81</v>
      </c>
      <c r="C144" s="205"/>
      <c r="D144" s="205" t="s">
        <v>82</v>
      </c>
      <c r="E144" s="205"/>
      <c r="F144" s="205"/>
      <c r="G144" s="205"/>
      <c r="H144" s="206">
        <v>1584.11</v>
      </c>
      <c r="I144" s="207"/>
      <c r="J144" s="207"/>
      <c r="K144" s="205" t="s">
        <v>653</v>
      </c>
      <c r="L144" s="205"/>
      <c r="M144" s="205"/>
      <c r="N144" s="205"/>
    </row>
    <row r="145" spans="2:14" ht="90" customHeight="1" x14ac:dyDescent="0.25">
      <c r="B145" s="205" t="s">
        <v>84</v>
      </c>
      <c r="C145" s="205"/>
      <c r="D145" s="205" t="s">
        <v>85</v>
      </c>
      <c r="E145" s="205"/>
      <c r="F145" s="205"/>
      <c r="G145" s="205"/>
      <c r="H145" s="212" t="s">
        <v>687</v>
      </c>
      <c r="I145" s="212"/>
      <c r="J145" s="212"/>
      <c r="K145" s="205" t="s">
        <v>653</v>
      </c>
      <c r="L145" s="205"/>
      <c r="M145" s="205"/>
      <c r="N145" s="205"/>
    </row>
    <row r="146" spans="2:14" ht="108" customHeight="1" x14ac:dyDescent="0.25">
      <c r="B146" s="205" t="s">
        <v>606</v>
      </c>
      <c r="C146" s="205"/>
      <c r="D146" s="205" t="s">
        <v>651</v>
      </c>
      <c r="E146" s="205"/>
      <c r="F146" s="205"/>
      <c r="G146" s="205"/>
      <c r="H146" s="212" t="s">
        <v>663</v>
      </c>
      <c r="I146" s="212"/>
      <c r="J146" s="212"/>
      <c r="K146" s="205" t="s">
        <v>654</v>
      </c>
      <c r="L146" s="205"/>
      <c r="M146" s="205"/>
      <c r="N146" s="205"/>
    </row>
    <row r="147" spans="2:14" ht="113.25" customHeight="1" x14ac:dyDescent="0.25">
      <c r="B147" s="205" t="s">
        <v>607</v>
      </c>
      <c r="C147" s="205"/>
      <c r="D147" s="205" t="s">
        <v>650</v>
      </c>
      <c r="E147" s="205"/>
      <c r="F147" s="205"/>
      <c r="G147" s="205"/>
      <c r="H147" s="212" t="s">
        <v>662</v>
      </c>
      <c r="I147" s="212"/>
      <c r="J147" s="212"/>
      <c r="K147" s="205" t="s">
        <v>654</v>
      </c>
      <c r="L147" s="205"/>
      <c r="M147" s="205"/>
      <c r="N147" s="205"/>
    </row>
    <row r="148" spans="2:14" ht="75.75" customHeight="1" x14ac:dyDescent="0.25">
      <c r="B148" s="205" t="s">
        <v>649</v>
      </c>
      <c r="C148" s="205"/>
      <c r="D148" s="205" t="s">
        <v>664</v>
      </c>
      <c r="E148" s="205"/>
      <c r="F148" s="205"/>
      <c r="G148" s="205"/>
      <c r="H148" s="210">
        <v>2092.4</v>
      </c>
      <c r="I148" s="211"/>
      <c r="J148" s="211"/>
      <c r="K148" s="205" t="s">
        <v>655</v>
      </c>
      <c r="L148" s="205"/>
      <c r="M148" s="205"/>
      <c r="N148" s="205"/>
    </row>
    <row r="153" spans="2:14" ht="21" x14ac:dyDescent="0.35">
      <c r="B153" s="202" t="s">
        <v>638</v>
      </c>
      <c r="C153" s="202"/>
      <c r="D153" s="202"/>
      <c r="E153" s="202"/>
      <c r="F153" s="202"/>
      <c r="G153" s="202"/>
      <c r="H153" s="202"/>
      <c r="I153" s="202"/>
    </row>
    <row r="155" spans="2:14" x14ac:dyDescent="0.25">
      <c r="B155" s="115" t="s">
        <v>635</v>
      </c>
    </row>
    <row r="157" spans="2:14" x14ac:dyDescent="0.25">
      <c r="B157" t="s">
        <v>637</v>
      </c>
    </row>
    <row r="159" spans="2:14" x14ac:dyDescent="0.25">
      <c r="B159" s="208" t="s">
        <v>643</v>
      </c>
      <c r="C159" s="208"/>
      <c r="D159" s="68" t="s">
        <v>636</v>
      </c>
      <c r="E159" s="68"/>
      <c r="F159" s="68"/>
      <c r="G159" s="69"/>
    </row>
    <row r="160" spans="2:14" x14ac:dyDescent="0.25">
      <c r="B160" s="208"/>
      <c r="C160" s="208"/>
      <c r="D160" s="116" t="s">
        <v>90</v>
      </c>
      <c r="E160" s="72" t="s">
        <v>91</v>
      </c>
      <c r="F160" s="72" t="s">
        <v>92</v>
      </c>
      <c r="G160" s="72" t="s">
        <v>93</v>
      </c>
    </row>
    <row r="161" spans="2:12" ht="18" customHeight="1" x14ac:dyDescent="0.25">
      <c r="B161" s="209" t="s">
        <v>94</v>
      </c>
      <c r="C161" s="209"/>
      <c r="D161" s="144">
        <f>SUM(E161:G161)</f>
        <v>4569.57</v>
      </c>
      <c r="E161" s="144">
        <f>ROUND('Lei 1.218.2024'!E161*1.0462,2)</f>
        <v>456.96</v>
      </c>
      <c r="F161" s="144">
        <f>ROUND('Lei 1.218.2024'!F161*1.0462,2)</f>
        <v>1370.87</v>
      </c>
      <c r="G161" s="218">
        <f>ROUND('Lei 1.218.2024'!G161*1.0462,2)</f>
        <v>2741.74</v>
      </c>
      <c r="I161" s="15"/>
      <c r="J161" s="15"/>
      <c r="K161" s="15"/>
      <c r="L161" s="56"/>
    </row>
    <row r="162" spans="2:12" ht="18" customHeight="1" x14ac:dyDescent="0.25">
      <c r="B162" s="209" t="s">
        <v>95</v>
      </c>
      <c r="C162" s="209"/>
      <c r="D162" s="144">
        <f t="shared" ref="D162:D168" si="0">SUM(E162:G162)</f>
        <v>4400.4799999999996</v>
      </c>
      <c r="E162" s="144">
        <f>ROUND('Lei 1.218.2024'!E162*1.0462,2)</f>
        <v>440.05</v>
      </c>
      <c r="F162" s="144">
        <f>ROUND('Lei 1.218.2024'!F162*1.0462,2)-0.01</f>
        <v>1320.14</v>
      </c>
      <c r="G162" s="218">
        <f>ROUND('Lei 1.218.2024'!G162*1.0462,2)</f>
        <v>2640.29</v>
      </c>
      <c r="I162" s="15"/>
      <c r="J162" s="15"/>
      <c r="K162" s="15"/>
      <c r="L162" s="56"/>
    </row>
    <row r="163" spans="2:12" ht="18" customHeight="1" x14ac:dyDescent="0.25">
      <c r="B163" s="209" t="s">
        <v>96</v>
      </c>
      <c r="C163" s="209"/>
      <c r="D163" s="144">
        <f t="shared" si="0"/>
        <v>2369.3199999999997</v>
      </c>
      <c r="E163" s="144">
        <f>ROUND('Lei 1.218.2024'!E163*1.0462,2)</f>
        <v>236.93</v>
      </c>
      <c r="F163" s="144">
        <f>ROUND('Lei 1.218.2024'!F163*1.0462,2)</f>
        <v>710.8</v>
      </c>
      <c r="G163" s="218">
        <f>ROUND('Lei 1.218.2024'!G163*1.0462,2)-0.01</f>
        <v>1421.59</v>
      </c>
      <c r="I163" s="15"/>
      <c r="J163" s="15"/>
      <c r="K163" s="15"/>
      <c r="L163" s="56"/>
    </row>
    <row r="164" spans="2:12" ht="18" customHeight="1" x14ac:dyDescent="0.25">
      <c r="B164" s="209" t="s">
        <v>97</v>
      </c>
      <c r="C164" s="209"/>
      <c r="D164" s="144">
        <f t="shared" si="0"/>
        <v>3723.2699999999995</v>
      </c>
      <c r="E164" s="144">
        <f>ROUND('Lei 1.218.2024'!E164*1.0462,2)</f>
        <v>372.33</v>
      </c>
      <c r="F164" s="144">
        <f>ROUND('Lei 1.218.2024'!F164*1.0462,2)-0.01</f>
        <v>1116.98</v>
      </c>
      <c r="G164" s="218">
        <f>ROUND('Lei 1.218.2024'!G164*1.0462,2)-0.01</f>
        <v>2233.9599999999996</v>
      </c>
      <c r="I164" s="15"/>
      <c r="J164" s="15"/>
      <c r="K164" s="15"/>
      <c r="L164" s="56"/>
    </row>
    <row r="165" spans="2:12" ht="18" customHeight="1" x14ac:dyDescent="0.25">
      <c r="B165" s="209" t="s">
        <v>98</v>
      </c>
      <c r="C165" s="209"/>
      <c r="D165" s="144">
        <f t="shared" si="0"/>
        <v>3554.2</v>
      </c>
      <c r="E165" s="144">
        <f>ROUND('Lei 1.218.2024'!E165*1.0462,2)-0.01</f>
        <v>355.42</v>
      </c>
      <c r="F165" s="144">
        <f>ROUND('Lei 1.218.2024'!F165*1.0462,2)-0.01</f>
        <v>1066.26</v>
      </c>
      <c r="G165" s="218">
        <f>ROUND('Lei 1.218.2024'!G165*1.0462,2)</f>
        <v>2132.52</v>
      </c>
      <c r="I165" s="15"/>
      <c r="J165" s="15"/>
      <c r="K165" s="15"/>
      <c r="L165" s="56"/>
    </row>
    <row r="166" spans="2:12" ht="18" customHeight="1" x14ac:dyDescent="0.25">
      <c r="B166" s="209" t="s">
        <v>99</v>
      </c>
      <c r="C166" s="209"/>
      <c r="D166" s="144">
        <f t="shared" si="0"/>
        <v>3554.2</v>
      </c>
      <c r="E166" s="144">
        <f>ROUND('Lei 1.218.2024'!E166*1.0462,2)-0.01</f>
        <v>355.42</v>
      </c>
      <c r="F166" s="144">
        <f>ROUND('Lei 1.218.2024'!F166*1.0462,2)-0.01</f>
        <v>1066.26</v>
      </c>
      <c r="G166" s="218">
        <f>ROUND('Lei 1.218.2024'!G166*1.0462,2)</f>
        <v>2132.52</v>
      </c>
      <c r="I166" s="15"/>
      <c r="J166" s="15"/>
      <c r="K166" s="15"/>
      <c r="L166" s="56"/>
    </row>
    <row r="167" spans="2:12" ht="18" customHeight="1" x14ac:dyDescent="0.25">
      <c r="B167" s="209" t="s">
        <v>100</v>
      </c>
      <c r="C167" s="209"/>
      <c r="D167" s="144">
        <f t="shared" si="0"/>
        <v>2369.3199999999997</v>
      </c>
      <c r="E167" s="144">
        <f>ROUND('Lei 1.218.2024'!E167*1.0462,2)</f>
        <v>236.93</v>
      </c>
      <c r="F167" s="144">
        <f>ROUND('Lei 1.218.2024'!F167*1.0462,2)</f>
        <v>710.8</v>
      </c>
      <c r="G167" s="218">
        <f>ROUND('Lei 1.218.2024'!G167*1.0462,2)-0.01</f>
        <v>1421.59</v>
      </c>
      <c r="I167" s="15"/>
      <c r="J167" s="15"/>
      <c r="K167" s="15"/>
      <c r="L167" s="56"/>
    </row>
    <row r="168" spans="2:12" ht="18" customHeight="1" x14ac:dyDescent="0.25">
      <c r="B168" s="209" t="s">
        <v>668</v>
      </c>
      <c r="C168" s="209"/>
      <c r="D168" s="144">
        <f t="shared" si="0"/>
        <v>1692.57</v>
      </c>
      <c r="E168" s="144">
        <f>ROUND('Lei 1.218.2024'!E168*1.0462,2)+0.01</f>
        <v>169.26</v>
      </c>
      <c r="F168" s="144">
        <f>ROUND('Lei 1.218.2024'!F168*1.0462,2)</f>
        <v>507.77</v>
      </c>
      <c r="G168" s="218">
        <f>ROUND('Lei 1.218.2024'!G168*1.0462,2)-0.01</f>
        <v>1015.54</v>
      </c>
      <c r="I168" s="15"/>
      <c r="J168" s="15"/>
      <c r="K168" s="15"/>
      <c r="L168" s="56"/>
    </row>
    <row r="172" spans="2:12" x14ac:dyDescent="0.25">
      <c r="B172" t="s">
        <v>639</v>
      </c>
    </row>
    <row r="173" spans="2:12" x14ac:dyDescent="0.25">
      <c r="B173" t="s">
        <v>102</v>
      </c>
    </row>
    <row r="174" spans="2:12" x14ac:dyDescent="0.25">
      <c r="B174" s="75" t="s">
        <v>103</v>
      </c>
      <c r="C174" s="75" t="s">
        <v>104</v>
      </c>
      <c r="D174" s="75" t="s">
        <v>105</v>
      </c>
      <c r="E174" s="188" t="s">
        <v>106</v>
      </c>
      <c r="F174" s="188"/>
      <c r="G174" s="188"/>
    </row>
    <row r="175" spans="2:12" x14ac:dyDescent="0.25">
      <c r="B175" s="75"/>
      <c r="C175" s="75"/>
      <c r="D175" s="75"/>
      <c r="E175" s="137" t="s">
        <v>107</v>
      </c>
      <c r="F175" s="137" t="s">
        <v>108</v>
      </c>
      <c r="G175" s="75" t="s">
        <v>109</v>
      </c>
    </row>
    <row r="176" spans="2:12" x14ac:dyDescent="0.25">
      <c r="B176" s="189" t="s">
        <v>94</v>
      </c>
      <c r="C176" s="183" t="s">
        <v>14</v>
      </c>
      <c r="D176" s="77" t="s">
        <v>15</v>
      </c>
      <c r="E176" s="78">
        <f>ROUND('Lei 1.218.2024'!E176*1.0462,2)</f>
        <v>362.1</v>
      </c>
      <c r="F176" s="78">
        <f>ROUND('Lei 1.218.2024'!F176*1.0462,2)</f>
        <v>724.19</v>
      </c>
      <c r="G176" s="78">
        <f>ROUND('Lei 1.218.2024'!G176*1.0462,2)</f>
        <v>1086.29</v>
      </c>
    </row>
    <row r="177" spans="2:7" x14ac:dyDescent="0.25">
      <c r="B177" s="191"/>
      <c r="C177" s="183"/>
      <c r="D177" s="77" t="s">
        <v>16</v>
      </c>
      <c r="E177" s="78">
        <f>ROUND('Lei 1.218.2024'!E177*1.0462,2)</f>
        <v>369.35</v>
      </c>
      <c r="F177" s="78">
        <f>ROUND('Lei 1.218.2024'!F177*1.0462,2)</f>
        <v>738.67</v>
      </c>
      <c r="G177" s="78">
        <f>ROUND('Lei 1.218.2024'!G177*1.0462,2)</f>
        <v>1108.02</v>
      </c>
    </row>
    <row r="178" spans="2:7" x14ac:dyDescent="0.25">
      <c r="B178" s="191"/>
      <c r="C178" s="183"/>
      <c r="D178" s="77" t="s">
        <v>17</v>
      </c>
      <c r="E178" s="78">
        <f>ROUND('Lei 1.218.2024'!E178*1.0462,2)</f>
        <v>376.73</v>
      </c>
      <c r="F178" s="78">
        <f>ROUND('Lei 1.218.2024'!F178*1.0462,2)</f>
        <v>753.45</v>
      </c>
      <c r="G178" s="78">
        <f>ROUND('Lei 1.218.2024'!G178*1.0462,2)</f>
        <v>1130.18</v>
      </c>
    </row>
    <row r="179" spans="2:7" x14ac:dyDescent="0.25">
      <c r="B179" s="191"/>
      <c r="C179" s="183"/>
      <c r="D179" s="77" t="s">
        <v>18</v>
      </c>
      <c r="E179" s="78">
        <f>ROUND('Lei 1.218.2024'!E179*1.0462,2)</f>
        <v>384.26</v>
      </c>
      <c r="F179" s="78">
        <f>ROUND('Lei 1.218.2024'!F179*1.0462,2)</f>
        <v>768.52</v>
      </c>
      <c r="G179" s="78">
        <f>ROUND('Lei 1.218.2024'!G179*1.0462,2)</f>
        <v>1152.78</v>
      </c>
    </row>
    <row r="180" spans="2:7" x14ac:dyDescent="0.25">
      <c r="B180" s="191"/>
      <c r="C180" s="183"/>
      <c r="D180" s="77" t="s">
        <v>19</v>
      </c>
      <c r="E180" s="78">
        <f>ROUND('Lei 1.218.2024'!E180*1.0462,2)</f>
        <v>391.95</v>
      </c>
      <c r="F180" s="78">
        <f>ROUND('Lei 1.218.2024'!F180*1.0462,2)</f>
        <v>783.9</v>
      </c>
      <c r="G180" s="78">
        <f>ROUND('Lei 1.218.2024'!G180*1.0462,2)</f>
        <v>1175.83</v>
      </c>
    </row>
    <row r="181" spans="2:7" x14ac:dyDescent="0.25">
      <c r="B181" s="191"/>
      <c r="C181" s="183"/>
      <c r="D181" s="77" t="s">
        <v>20</v>
      </c>
      <c r="E181" s="78">
        <f>ROUND('Lei 1.218.2024'!E181*1.0462,2)</f>
        <v>399.77</v>
      </c>
      <c r="F181" s="78">
        <f>ROUND('Lei 1.218.2024'!F181*1.0462,2)</f>
        <v>799.57</v>
      </c>
      <c r="G181" s="78">
        <f>ROUND('Lei 1.218.2024'!G181*1.0462,2)</f>
        <v>1199.3399999999999</v>
      </c>
    </row>
    <row r="182" spans="2:7" x14ac:dyDescent="0.25">
      <c r="B182" s="191" t="s">
        <v>685</v>
      </c>
      <c r="C182" s="183" t="s">
        <v>21</v>
      </c>
      <c r="D182" s="77" t="s">
        <v>15</v>
      </c>
      <c r="E182" s="78">
        <f>ROUND('Lei 1.218.2024'!E182*1.0462,2)</f>
        <v>407.78</v>
      </c>
      <c r="F182" s="78">
        <f>ROUND('Lei 1.218.2024'!F182*1.0462,2)</f>
        <v>815.57</v>
      </c>
      <c r="G182" s="78">
        <f>ROUND('Lei 1.218.2024'!G182*1.0462,2)</f>
        <v>1223.3399999999999</v>
      </c>
    </row>
    <row r="183" spans="2:7" x14ac:dyDescent="0.25">
      <c r="B183" s="191"/>
      <c r="C183" s="183"/>
      <c r="D183" s="77" t="s">
        <v>16</v>
      </c>
      <c r="E183" s="78">
        <f>ROUND('Lei 1.218.2024'!E183*1.0462,2)</f>
        <v>415.94</v>
      </c>
      <c r="F183" s="78">
        <f>ROUND('Lei 1.218.2024'!F183*1.0462,2)</f>
        <v>831.88</v>
      </c>
      <c r="G183" s="78">
        <f>ROUND('Lei 1.218.2024'!G183*1.0462,2)</f>
        <v>1247.81</v>
      </c>
    </row>
    <row r="184" spans="2:7" x14ac:dyDescent="0.25">
      <c r="B184" s="191"/>
      <c r="C184" s="183"/>
      <c r="D184" s="77" t="s">
        <v>17</v>
      </c>
      <c r="E184" s="78">
        <f>ROUND('Lei 1.218.2024'!E184*1.0462,2)</f>
        <v>424.24</v>
      </c>
      <c r="F184" s="78">
        <f>ROUND('Lei 1.218.2024'!F184*1.0462,2)</f>
        <v>848.52</v>
      </c>
      <c r="G184" s="78">
        <f>ROUND('Lei 1.218.2024'!G184*1.0462,2)</f>
        <v>1272.77</v>
      </c>
    </row>
    <row r="185" spans="2:7" x14ac:dyDescent="0.25">
      <c r="B185" s="191"/>
      <c r="C185" s="183"/>
      <c r="D185" s="77" t="s">
        <v>18</v>
      </c>
      <c r="E185" s="78">
        <f>ROUND('Lei 1.218.2024'!E185*1.0462,2)</f>
        <v>432.75</v>
      </c>
      <c r="F185" s="78">
        <f>ROUND('Lei 1.218.2024'!F185*1.0462,2)</f>
        <v>865.48</v>
      </c>
      <c r="G185" s="78">
        <f>ROUND('Lei 1.218.2024'!G185*1.0462,2)</f>
        <v>1298.22</v>
      </c>
    </row>
    <row r="186" spans="2:7" x14ac:dyDescent="0.25">
      <c r="B186" s="191"/>
      <c r="C186" s="183"/>
      <c r="D186" s="77" t="s">
        <v>19</v>
      </c>
      <c r="E186" s="78">
        <f>ROUND('Lei 1.218.2024'!E186*1.0462,2)</f>
        <v>441.4</v>
      </c>
      <c r="F186" s="78">
        <f>ROUND('Lei 1.218.2024'!F186*1.0462,2)</f>
        <v>882.78</v>
      </c>
      <c r="G186" s="78">
        <f>ROUND('Lei 1.218.2024'!G186*1.0462,2)</f>
        <v>1324.19</v>
      </c>
    </row>
    <row r="187" spans="2:7" x14ac:dyDescent="0.25">
      <c r="B187" s="191"/>
      <c r="C187" s="183"/>
      <c r="D187" s="77" t="s">
        <v>20</v>
      </c>
      <c r="E187" s="78">
        <f>ROUND('Lei 1.218.2024'!E187*1.0462,2)</f>
        <v>450.22</v>
      </c>
      <c r="F187" s="78">
        <f>ROUND('Lei 1.218.2024'!F187*1.0462,2)</f>
        <v>900.44</v>
      </c>
      <c r="G187" s="78">
        <f>ROUND('Lei 1.218.2024'!G187*1.0462,2)</f>
        <v>1350.67</v>
      </c>
    </row>
    <row r="188" spans="2:7" x14ac:dyDescent="0.25">
      <c r="B188" s="191" t="s">
        <v>111</v>
      </c>
      <c r="C188" s="186" t="s">
        <v>112</v>
      </c>
      <c r="D188" s="77" t="s">
        <v>15</v>
      </c>
      <c r="E188" s="78">
        <f>ROUND('Lei 1.218.2024'!E188*1.0462,2)</f>
        <v>459.22</v>
      </c>
      <c r="F188" s="78">
        <f>ROUND('Lei 1.218.2024'!F188*1.0462,2)</f>
        <v>918.45</v>
      </c>
      <c r="G188" s="78">
        <f>ROUND('Lei 1.218.2024'!G188*1.0462,2)</f>
        <v>1377.67</v>
      </c>
    </row>
    <row r="189" spans="2:7" x14ac:dyDescent="0.25">
      <c r="B189" s="191"/>
      <c r="C189" s="186"/>
      <c r="D189" s="77" t="s">
        <v>16</v>
      </c>
      <c r="E189" s="78">
        <f>ROUND('Lei 1.218.2024'!E189*1.0462,2)</f>
        <v>468.4</v>
      </c>
      <c r="F189" s="78">
        <f>ROUND('Lei 1.218.2024'!F189*1.0462,2)</f>
        <v>936.82</v>
      </c>
      <c r="G189" s="78">
        <f>ROUND('Lei 1.218.2024'!G189*1.0462,2)</f>
        <v>1405.22</v>
      </c>
    </row>
    <row r="190" spans="2:7" x14ac:dyDescent="0.25">
      <c r="B190" s="191"/>
      <c r="C190" s="186"/>
      <c r="D190" s="77" t="s">
        <v>17</v>
      </c>
      <c r="E190" s="78">
        <f>ROUND('Lei 1.218.2024'!E190*1.0462,2)</f>
        <v>477.78</v>
      </c>
      <c r="F190" s="78">
        <f>ROUND('Lei 1.218.2024'!F190*1.0462,2)</f>
        <v>955.55</v>
      </c>
      <c r="G190" s="78">
        <f>ROUND('Lei 1.218.2024'!G190*1.0462,2)</f>
        <v>1433.34</v>
      </c>
    </row>
    <row r="191" spans="2:7" x14ac:dyDescent="0.25">
      <c r="B191" s="191"/>
      <c r="C191" s="186"/>
      <c r="D191" s="77" t="s">
        <v>18</v>
      </c>
      <c r="E191" s="78">
        <f>ROUND('Lei 1.218.2024'!E191*1.0462,2)</f>
        <v>487.33</v>
      </c>
      <c r="F191" s="78">
        <f>ROUND('Lei 1.218.2024'!F191*1.0462,2)</f>
        <v>974.67</v>
      </c>
      <c r="G191" s="78">
        <f>ROUND('Lei 1.218.2024'!G191*1.0462,2)</f>
        <v>1462</v>
      </c>
    </row>
    <row r="192" spans="2:7" x14ac:dyDescent="0.25">
      <c r="B192" s="191"/>
      <c r="C192" s="186"/>
      <c r="D192" s="77" t="s">
        <v>19</v>
      </c>
      <c r="E192" s="78">
        <f>ROUND('Lei 1.218.2024'!E192*1.0462,2)</f>
        <v>497.07</v>
      </c>
      <c r="F192" s="78">
        <f>ROUND('Lei 1.218.2024'!F192*1.0462,2)</f>
        <v>994.16</v>
      </c>
      <c r="G192" s="78">
        <f>ROUND('Lei 1.218.2024'!G192*1.0462,2)</f>
        <v>1491.24</v>
      </c>
    </row>
    <row r="193" spans="2:8" x14ac:dyDescent="0.25">
      <c r="B193" s="192"/>
      <c r="C193" s="186"/>
      <c r="D193" s="77" t="s">
        <v>20</v>
      </c>
      <c r="E193" s="78">
        <f>ROUND('Lei 1.218.2024'!E193*1.0462,2)</f>
        <v>507.02</v>
      </c>
      <c r="F193" s="78">
        <f>ROUND('Lei 1.218.2024'!F193*1.0462,2)</f>
        <v>1014.04</v>
      </c>
      <c r="G193" s="78">
        <f>ROUND('Lei 1.218.2024'!G193*1.0462,2)</f>
        <v>1521.07</v>
      </c>
    </row>
    <row r="194" spans="2:8" x14ac:dyDescent="0.25">
      <c r="B194" s="138"/>
      <c r="C194" s="139"/>
      <c r="D194" s="140"/>
      <c r="E194" s="141"/>
      <c r="F194" s="142"/>
      <c r="G194" s="143"/>
    </row>
    <row r="195" spans="2:8" x14ac:dyDescent="0.25">
      <c r="B195" s="138"/>
      <c r="C195" s="139"/>
      <c r="D195" s="140"/>
      <c r="E195" s="141"/>
      <c r="F195" s="142"/>
      <c r="G195" s="143"/>
    </row>
    <row r="196" spans="2:8" x14ac:dyDescent="0.25">
      <c r="C196" s="81"/>
      <c r="D196" s="81"/>
      <c r="E196" s="81"/>
      <c r="F196" s="81"/>
      <c r="G196" s="81"/>
      <c r="H196" s="81"/>
    </row>
    <row r="197" spans="2:8" x14ac:dyDescent="0.25">
      <c r="B197" t="s">
        <v>113</v>
      </c>
      <c r="C197" s="81"/>
      <c r="D197" s="81"/>
      <c r="E197" s="81"/>
      <c r="F197" s="81"/>
      <c r="G197" s="81"/>
      <c r="H197" s="81"/>
    </row>
    <row r="198" spans="2:8" x14ac:dyDescent="0.25">
      <c r="B198" s="82"/>
      <c r="C198" s="81"/>
      <c r="D198" s="81"/>
      <c r="E198" s="81"/>
      <c r="F198" s="81"/>
      <c r="G198" s="81"/>
      <c r="H198" s="81"/>
    </row>
    <row r="199" spans="2:8" x14ac:dyDescent="0.25">
      <c r="B199" s="159" t="s">
        <v>114</v>
      </c>
      <c r="C199" s="159"/>
      <c r="D199" s="159"/>
      <c r="E199" s="159"/>
      <c r="F199" s="159"/>
      <c r="G199" s="159"/>
      <c r="H199" s="159"/>
    </row>
    <row r="200" spans="2:8" x14ac:dyDescent="0.25">
      <c r="B200" s="186" t="s">
        <v>115</v>
      </c>
      <c r="C200" s="183" t="s">
        <v>116</v>
      </c>
      <c r="D200" s="183" t="s">
        <v>117</v>
      </c>
      <c r="E200" s="187" t="s">
        <v>106</v>
      </c>
      <c r="F200" s="187"/>
      <c r="G200" s="187"/>
      <c r="H200" s="187"/>
    </row>
    <row r="201" spans="2:8" ht="30" x14ac:dyDescent="0.25">
      <c r="B201" s="186"/>
      <c r="C201" s="183"/>
      <c r="D201" s="183"/>
      <c r="E201" s="133" t="s">
        <v>118</v>
      </c>
      <c r="F201" s="133" t="s">
        <v>107</v>
      </c>
      <c r="G201" s="133" t="s">
        <v>108</v>
      </c>
      <c r="H201" s="133" t="s">
        <v>109</v>
      </c>
    </row>
    <row r="202" spans="2:8" x14ac:dyDescent="0.25">
      <c r="B202" s="186" t="s">
        <v>119</v>
      </c>
      <c r="C202" s="190" t="s">
        <v>14</v>
      </c>
      <c r="D202" s="134" t="s">
        <v>15</v>
      </c>
      <c r="E202" s="83">
        <f>ROUND('Lei 1.218.2024'!E202*1.0462,2)</f>
        <v>192.31</v>
      </c>
      <c r="F202" s="83">
        <f>ROUND('Lei 1.218.2024'!F202*1.0462,2)</f>
        <v>192.31</v>
      </c>
      <c r="G202" s="83">
        <f>ROUND('Lei 1.218.2024'!G202*1.0462,2)</f>
        <v>384.62</v>
      </c>
      <c r="H202" s="83">
        <f>ROUND('Lei 1.218.2024'!H202*1.0462,2)</f>
        <v>576.94000000000005</v>
      </c>
    </row>
    <row r="203" spans="2:8" x14ac:dyDescent="0.25">
      <c r="B203" s="186"/>
      <c r="C203" s="190"/>
      <c r="D203" s="134" t="s">
        <v>16</v>
      </c>
      <c r="E203" s="83">
        <f>ROUND('Lei 1.218.2024'!E203*1.0462,2)</f>
        <v>196.16</v>
      </c>
      <c r="F203" s="83">
        <f>ROUND('Lei 1.218.2024'!F203*1.0462,2)</f>
        <v>196.16</v>
      </c>
      <c r="G203" s="83">
        <f>ROUND('Lei 1.218.2024'!G203*1.0462,2)</f>
        <v>392.33</v>
      </c>
      <c r="H203" s="83">
        <f>ROUND('Lei 1.218.2024'!H203*1.0462,2)</f>
        <v>588.49</v>
      </c>
    </row>
    <row r="204" spans="2:8" x14ac:dyDescent="0.25">
      <c r="B204" s="186"/>
      <c r="C204" s="190"/>
      <c r="D204" s="134" t="s">
        <v>17</v>
      </c>
      <c r="E204" s="83">
        <f>ROUND('Lei 1.218.2024'!E204*1.0462,2)</f>
        <v>200.1</v>
      </c>
      <c r="F204" s="83">
        <f>ROUND('Lei 1.218.2024'!F204*1.0462,2)</f>
        <v>200.1</v>
      </c>
      <c r="G204" s="83">
        <f>ROUND('Lei 1.218.2024'!G204*1.0462,2)</f>
        <v>400.17</v>
      </c>
      <c r="H204" s="83">
        <f>ROUND('Lei 1.218.2024'!H204*1.0462,2)</f>
        <v>600.26</v>
      </c>
    </row>
    <row r="205" spans="2:8" x14ac:dyDescent="0.25">
      <c r="B205" s="186"/>
      <c r="C205" s="190"/>
      <c r="D205" s="134" t="s">
        <v>18</v>
      </c>
      <c r="E205" s="83">
        <f>ROUND('Lei 1.218.2024'!E205*1.0462,2)</f>
        <v>204.08</v>
      </c>
      <c r="F205" s="83">
        <f>ROUND('Lei 1.218.2024'!F205*1.0462,2)</f>
        <v>204.08</v>
      </c>
      <c r="G205" s="83">
        <f>ROUND('Lei 1.218.2024'!G205*1.0462,2)</f>
        <v>408.16</v>
      </c>
      <c r="H205" s="83">
        <f>ROUND('Lei 1.218.2024'!H205*1.0462,2)</f>
        <v>612.25</v>
      </c>
    </row>
    <row r="206" spans="2:8" x14ac:dyDescent="0.25">
      <c r="B206" s="186"/>
      <c r="C206" s="190"/>
      <c r="D206" s="134" t="s">
        <v>19</v>
      </c>
      <c r="E206" s="83">
        <f>ROUND('Lei 1.218.2024'!E206*1.0462,2)</f>
        <v>208.16</v>
      </c>
      <c r="F206" s="83">
        <f>ROUND('Lei 1.218.2024'!F206*1.0462,2)</f>
        <v>208.16</v>
      </c>
      <c r="G206" s="83">
        <f>ROUND('Lei 1.218.2024'!G206*1.0462,2)</f>
        <v>416.34</v>
      </c>
      <c r="H206" s="83">
        <f>ROUND('Lei 1.218.2024'!H206*1.0462,2)</f>
        <v>624.5</v>
      </c>
    </row>
    <row r="207" spans="2:8" x14ac:dyDescent="0.25">
      <c r="B207" s="186"/>
      <c r="C207" s="190"/>
      <c r="D207" s="134" t="s">
        <v>20</v>
      </c>
      <c r="E207" s="83">
        <f>ROUND('Lei 1.218.2024'!E207*1.0462,2)</f>
        <v>212.34</v>
      </c>
      <c r="F207" s="83">
        <f>ROUND('Lei 1.218.2024'!F207*1.0462,2)</f>
        <v>212.34</v>
      </c>
      <c r="G207" s="83">
        <f>ROUND('Lei 1.218.2024'!G207*1.0462,2)</f>
        <v>424.66</v>
      </c>
      <c r="H207" s="83">
        <f>ROUND('Lei 1.218.2024'!H207*1.0462,2)</f>
        <v>637</v>
      </c>
    </row>
    <row r="208" spans="2:8" x14ac:dyDescent="0.25">
      <c r="B208" s="186"/>
      <c r="C208" s="190" t="s">
        <v>21</v>
      </c>
      <c r="D208" s="134" t="s">
        <v>15</v>
      </c>
      <c r="E208" s="83">
        <f>ROUND('Lei 1.218.2024'!E208*1.0462,2)</f>
        <v>216.57</v>
      </c>
      <c r="F208" s="83">
        <f>ROUND('Lei 1.218.2024'!F208*1.0462,2)</f>
        <v>216.57</v>
      </c>
      <c r="G208" s="83">
        <f>ROUND('Lei 1.218.2024'!G208*1.0462,2)</f>
        <v>433.15</v>
      </c>
      <c r="H208" s="83">
        <f>ROUND('Lei 1.218.2024'!H208*1.0462,2)</f>
        <v>649.72</v>
      </c>
    </row>
    <row r="209" spans="2:8" x14ac:dyDescent="0.25">
      <c r="B209" s="186"/>
      <c r="C209" s="190"/>
      <c r="D209" s="134" t="s">
        <v>16</v>
      </c>
      <c r="E209" s="83">
        <f>ROUND('Lei 1.218.2024'!E209*1.0462,2)</f>
        <v>220.92</v>
      </c>
      <c r="F209" s="83">
        <f>ROUND('Lei 1.218.2024'!F209*1.0462,2)</f>
        <v>220.92</v>
      </c>
      <c r="G209" s="83">
        <f>ROUND('Lei 1.218.2024'!G209*1.0462,2)</f>
        <v>441.82</v>
      </c>
      <c r="H209" s="83">
        <f>ROUND('Lei 1.218.2024'!H209*1.0462,2)</f>
        <v>662.74</v>
      </c>
    </row>
    <row r="210" spans="2:8" x14ac:dyDescent="0.25">
      <c r="B210" s="186"/>
      <c r="C210" s="190"/>
      <c r="D210" s="134" t="s">
        <v>17</v>
      </c>
      <c r="E210" s="83">
        <f>ROUND('Lei 1.218.2024'!E210*1.0462,2)</f>
        <v>225.32</v>
      </c>
      <c r="F210" s="83">
        <f>ROUND('Lei 1.218.2024'!F210*1.0462,2)</f>
        <v>225.32</v>
      </c>
      <c r="G210" s="83">
        <f>ROUND('Lei 1.218.2024'!G210*1.0462,2)</f>
        <v>450.65</v>
      </c>
      <c r="H210" s="83">
        <f>ROUND('Lei 1.218.2024'!H210*1.0462,2)</f>
        <v>675.96</v>
      </c>
    </row>
    <row r="211" spans="2:8" x14ac:dyDescent="0.25">
      <c r="B211" s="186"/>
      <c r="C211" s="190"/>
      <c r="D211" s="134" t="s">
        <v>18</v>
      </c>
      <c r="E211" s="83">
        <f>ROUND('Lei 1.218.2024'!E211*1.0462,2)</f>
        <v>229.84</v>
      </c>
      <c r="F211" s="83">
        <f>ROUND('Lei 1.218.2024'!F211*1.0462,2)</f>
        <v>229.84</v>
      </c>
      <c r="G211" s="83">
        <f>ROUND('Lei 1.218.2024'!G211*1.0462,2)</f>
        <v>459.66</v>
      </c>
      <c r="H211" s="83">
        <f>ROUND('Lei 1.218.2024'!H211*1.0462,2)</f>
        <v>689.5</v>
      </c>
    </row>
    <row r="212" spans="2:8" x14ac:dyDescent="0.25">
      <c r="B212" s="186"/>
      <c r="C212" s="190"/>
      <c r="D212" s="134" t="s">
        <v>19</v>
      </c>
      <c r="E212" s="83">
        <f>ROUND('Lei 1.218.2024'!E212*1.0462,2)</f>
        <v>234.43</v>
      </c>
      <c r="F212" s="83">
        <f>ROUND('Lei 1.218.2024'!F212*1.0462,2)</f>
        <v>234.43</v>
      </c>
      <c r="G212" s="83">
        <f>ROUND('Lei 1.218.2024'!G212*1.0462,2)</f>
        <v>468.85</v>
      </c>
      <c r="H212" s="83">
        <f>ROUND('Lei 1.218.2024'!H212*1.0462,2)</f>
        <v>703.27</v>
      </c>
    </row>
    <row r="213" spans="2:8" x14ac:dyDescent="0.25">
      <c r="B213" s="186"/>
      <c r="C213" s="190"/>
      <c r="D213" s="134" t="s">
        <v>20</v>
      </c>
      <c r="E213" s="83">
        <f>ROUND('Lei 1.218.2024'!E213*1.0462,2)</f>
        <v>239.12</v>
      </c>
      <c r="F213" s="83">
        <f>ROUND('Lei 1.218.2024'!F213*1.0462,2)</f>
        <v>239.12</v>
      </c>
      <c r="G213" s="83">
        <f>ROUND('Lei 1.218.2024'!G213*1.0462,2)</f>
        <v>478.23</v>
      </c>
      <c r="H213" s="83">
        <f>ROUND('Lei 1.218.2024'!H213*1.0462,2)</f>
        <v>717.35</v>
      </c>
    </row>
    <row r="214" spans="2:8" x14ac:dyDescent="0.25">
      <c r="B214" s="186"/>
      <c r="C214" s="159" t="s">
        <v>112</v>
      </c>
      <c r="D214" s="134" t="s">
        <v>15</v>
      </c>
      <c r="E214" s="83">
        <f>ROUND('Lei 1.218.2024'!E214*1.0462,2)</f>
        <v>243.89</v>
      </c>
      <c r="F214" s="83">
        <f>ROUND('Lei 1.218.2024'!F214*1.0462,2)</f>
        <v>243.89</v>
      </c>
      <c r="G214" s="83">
        <f>ROUND('Lei 1.218.2024'!G214*1.0462,2)</f>
        <v>487.79</v>
      </c>
      <c r="H214" s="83">
        <f>ROUND('Lei 1.218.2024'!H214*1.0462,2)</f>
        <v>731.68</v>
      </c>
    </row>
    <row r="215" spans="2:8" x14ac:dyDescent="0.25">
      <c r="B215" s="186"/>
      <c r="C215" s="159"/>
      <c r="D215" s="134" t="s">
        <v>16</v>
      </c>
      <c r="E215" s="83">
        <f>ROUND('Lei 1.218.2024'!E215*1.0462,2)</f>
        <v>248.79</v>
      </c>
      <c r="F215" s="83">
        <f>ROUND('Lei 1.218.2024'!F215*1.0462,2)</f>
        <v>248.79</v>
      </c>
      <c r="G215" s="83">
        <f>ROUND('Lei 1.218.2024'!G215*1.0462,2)</f>
        <v>497.55</v>
      </c>
      <c r="H215" s="83">
        <f>ROUND('Lei 1.218.2024'!H215*1.0462,2)</f>
        <v>746.34</v>
      </c>
    </row>
    <row r="216" spans="2:8" x14ac:dyDescent="0.25">
      <c r="B216" s="186"/>
      <c r="C216" s="159"/>
      <c r="D216" s="134" t="s">
        <v>17</v>
      </c>
      <c r="E216" s="83">
        <f>ROUND('Lei 1.218.2024'!E216*1.0462,2)</f>
        <v>253.76</v>
      </c>
      <c r="F216" s="83">
        <f>ROUND('Lei 1.218.2024'!F216*1.0462,2)</f>
        <v>253.76</v>
      </c>
      <c r="G216" s="83">
        <f>ROUND('Lei 1.218.2024'!G216*1.0462,2)</f>
        <v>507.5</v>
      </c>
      <c r="H216" s="83">
        <f>ROUND('Lei 1.218.2024'!H216*1.0462,2)</f>
        <v>761.26</v>
      </c>
    </row>
    <row r="217" spans="2:8" x14ac:dyDescent="0.25">
      <c r="B217" s="186"/>
      <c r="C217" s="159"/>
      <c r="D217" s="134" t="s">
        <v>18</v>
      </c>
      <c r="E217" s="83">
        <f>ROUND('Lei 1.218.2024'!E217*1.0462,2)</f>
        <v>258.83</v>
      </c>
      <c r="F217" s="83">
        <f>ROUND('Lei 1.218.2024'!F217*1.0462,2)</f>
        <v>258.83</v>
      </c>
      <c r="G217" s="83">
        <f>ROUND('Lei 1.218.2024'!G217*1.0462,2)</f>
        <v>517.66</v>
      </c>
      <c r="H217" s="83">
        <f>ROUND('Lei 1.218.2024'!H217*1.0462,2)</f>
        <v>776.5</v>
      </c>
    </row>
    <row r="218" spans="2:8" x14ac:dyDescent="0.25">
      <c r="B218" s="186"/>
      <c r="C218" s="159"/>
      <c r="D218" s="134" t="s">
        <v>19</v>
      </c>
      <c r="E218" s="83">
        <f>ROUND('Lei 1.218.2024'!E218*1.0462,2)</f>
        <v>264.01</v>
      </c>
      <c r="F218" s="83">
        <f>ROUND('Lei 1.218.2024'!F218*1.0462,2)</f>
        <v>264.01</v>
      </c>
      <c r="G218" s="83">
        <f>ROUND('Lei 1.218.2024'!G218*1.0462,2)</f>
        <v>528.01</v>
      </c>
      <c r="H218" s="83">
        <f>ROUND('Lei 1.218.2024'!H218*1.0462,2)</f>
        <v>792.03</v>
      </c>
    </row>
    <row r="219" spans="2:8" x14ac:dyDescent="0.25">
      <c r="B219" s="189"/>
      <c r="C219" s="160"/>
      <c r="D219" s="136" t="s">
        <v>20</v>
      </c>
      <c r="E219" s="83">
        <f>ROUND('Lei 1.218.2024'!E219*1.0462,2)</f>
        <v>269.29000000000002</v>
      </c>
      <c r="F219" s="83">
        <f>ROUND('Lei 1.218.2024'!F219*1.0462,2)</f>
        <v>269.29000000000002</v>
      </c>
      <c r="G219" s="83">
        <f>ROUND('Lei 1.218.2024'!G219*1.0462,2)</f>
        <v>538.57000000000005</v>
      </c>
      <c r="H219" s="83">
        <f>ROUND('Lei 1.218.2024'!H219*1.0462,2)</f>
        <v>807.87</v>
      </c>
    </row>
    <row r="220" spans="2:8" x14ac:dyDescent="0.25">
      <c r="B220" s="186" t="s">
        <v>115</v>
      </c>
      <c r="C220" s="183" t="s">
        <v>116</v>
      </c>
      <c r="D220" s="183" t="s">
        <v>117</v>
      </c>
      <c r="E220" s="187" t="s">
        <v>106</v>
      </c>
      <c r="F220" s="187"/>
      <c r="G220" s="187"/>
      <c r="H220" s="187"/>
    </row>
    <row r="221" spans="2:8" ht="30" x14ac:dyDescent="0.25">
      <c r="B221" s="186"/>
      <c r="C221" s="183"/>
      <c r="D221" s="183"/>
      <c r="E221" s="133" t="s">
        <v>118</v>
      </c>
      <c r="F221" s="133" t="s">
        <v>107</v>
      </c>
      <c r="G221" s="133" t="s">
        <v>108</v>
      </c>
      <c r="H221" s="133" t="s">
        <v>109</v>
      </c>
    </row>
    <row r="222" spans="2:8" x14ac:dyDescent="0.25">
      <c r="B222" s="163" t="s">
        <v>120</v>
      </c>
      <c r="C222" s="146" t="s">
        <v>14</v>
      </c>
      <c r="D222" s="134" t="s">
        <v>15</v>
      </c>
      <c r="E222" s="83">
        <f>ROUND('Lei 1.218.2024'!E222*1.0462,2)</f>
        <v>232.38</v>
      </c>
      <c r="F222" s="83">
        <f>ROUND('Lei 1.218.2024'!F222*1.0462,2)</f>
        <v>232.38</v>
      </c>
      <c r="G222" s="83">
        <f>ROUND('Lei 1.218.2024'!G222*1.0462,2)</f>
        <v>464.78</v>
      </c>
      <c r="H222" s="83">
        <f>ROUND('Lei 1.218.2024'!H222*1.0462,2)</f>
        <v>697.17</v>
      </c>
    </row>
    <row r="223" spans="2:8" x14ac:dyDescent="0.25">
      <c r="B223" s="164"/>
      <c r="C223" s="146"/>
      <c r="D223" s="134" t="s">
        <v>16</v>
      </c>
      <c r="E223" s="83">
        <f>ROUND('Lei 1.218.2024'!E223*1.0462,2)</f>
        <v>237.05</v>
      </c>
      <c r="F223" s="83">
        <f>ROUND('Lei 1.218.2024'!F223*1.0462,2)</f>
        <v>237.05</v>
      </c>
      <c r="G223" s="83">
        <f>ROUND('Lei 1.218.2024'!G223*1.0462,2)</f>
        <v>474.09</v>
      </c>
      <c r="H223" s="83">
        <f>ROUND('Lei 1.218.2024'!H223*1.0462,2)</f>
        <v>711.14</v>
      </c>
    </row>
    <row r="224" spans="2:8" x14ac:dyDescent="0.25">
      <c r="B224" s="164"/>
      <c r="C224" s="146"/>
      <c r="D224" s="134" t="s">
        <v>17</v>
      </c>
      <c r="E224" s="83">
        <f>ROUND('Lei 1.218.2024'!E224*1.0462,2)</f>
        <v>241.78</v>
      </c>
      <c r="F224" s="83">
        <f>ROUND('Lei 1.218.2024'!F224*1.0462,2)</f>
        <v>241.78</v>
      </c>
      <c r="G224" s="83">
        <f>ROUND('Lei 1.218.2024'!G224*1.0462,2)</f>
        <v>483.57</v>
      </c>
      <c r="H224" s="83">
        <f>ROUND('Lei 1.218.2024'!H224*1.0462,2)</f>
        <v>725.35</v>
      </c>
    </row>
    <row r="225" spans="2:8" x14ac:dyDescent="0.25">
      <c r="B225" s="164"/>
      <c r="C225" s="146"/>
      <c r="D225" s="134" t="s">
        <v>18</v>
      </c>
      <c r="E225" s="83">
        <f>ROUND('Lei 1.218.2024'!E225*1.0462,2)</f>
        <v>246.61</v>
      </c>
      <c r="F225" s="83">
        <f>ROUND('Lei 1.218.2024'!F225*1.0462,2)</f>
        <v>246.61</v>
      </c>
      <c r="G225" s="83">
        <f>ROUND('Lei 1.218.2024'!G225*1.0462,2)</f>
        <v>493.22</v>
      </c>
      <c r="H225" s="83">
        <f>ROUND('Lei 1.218.2024'!H225*1.0462,2)</f>
        <v>739.83</v>
      </c>
    </row>
    <row r="226" spans="2:8" x14ac:dyDescent="0.25">
      <c r="B226" s="164"/>
      <c r="C226" s="146"/>
      <c r="D226" s="134" t="s">
        <v>19</v>
      </c>
      <c r="E226" s="83">
        <f>ROUND('Lei 1.218.2024'!E226*1.0462,2)</f>
        <v>251.55</v>
      </c>
      <c r="F226" s="83">
        <f>ROUND('Lei 1.218.2024'!F226*1.0462,2)</f>
        <v>251.55</v>
      </c>
      <c r="G226" s="83">
        <f>ROUND('Lei 1.218.2024'!G226*1.0462,2)</f>
        <v>503.09</v>
      </c>
      <c r="H226" s="83">
        <f>ROUND('Lei 1.218.2024'!H226*1.0462,2)</f>
        <v>754.63</v>
      </c>
    </row>
    <row r="227" spans="2:8" x14ac:dyDescent="0.25">
      <c r="B227" s="164"/>
      <c r="C227" s="146"/>
      <c r="D227" s="134" t="s">
        <v>20</v>
      </c>
      <c r="E227" s="83">
        <f>ROUND('Lei 1.218.2024'!E227*1.0462,2)</f>
        <v>256.57</v>
      </c>
      <c r="F227" s="83">
        <f>ROUND('Lei 1.218.2024'!F227*1.0462,2)</f>
        <v>256.57</v>
      </c>
      <c r="G227" s="83">
        <f>ROUND('Lei 1.218.2024'!G227*1.0462,2)</f>
        <v>513.16</v>
      </c>
      <c r="H227" s="83">
        <f>ROUND('Lei 1.218.2024'!H227*1.0462,2)</f>
        <v>769.73</v>
      </c>
    </row>
    <row r="228" spans="2:8" x14ac:dyDescent="0.25">
      <c r="B228" s="164"/>
      <c r="C228" s="146" t="s">
        <v>21</v>
      </c>
      <c r="D228" s="134" t="s">
        <v>15</v>
      </c>
      <c r="E228" s="83">
        <f>ROUND('Lei 1.218.2024'!E228*1.0462,2)</f>
        <v>261.70999999999998</v>
      </c>
      <c r="F228" s="83">
        <f>ROUND('Lei 1.218.2024'!F228*1.0462,2)</f>
        <v>261.70999999999998</v>
      </c>
      <c r="G228" s="83">
        <f>ROUND('Lei 1.218.2024'!G228*1.0462,2)</f>
        <v>523.41</v>
      </c>
      <c r="H228" s="83">
        <f>ROUND('Lei 1.218.2024'!H228*1.0462,2)</f>
        <v>785.12</v>
      </c>
    </row>
    <row r="229" spans="2:8" x14ac:dyDescent="0.25">
      <c r="B229" s="164"/>
      <c r="C229" s="146"/>
      <c r="D229" s="134" t="s">
        <v>16</v>
      </c>
      <c r="E229" s="83">
        <f>ROUND('Lei 1.218.2024'!E229*1.0462,2)</f>
        <v>266.95</v>
      </c>
      <c r="F229" s="83">
        <f>ROUND('Lei 1.218.2024'!F229*1.0462,2)</f>
        <v>266.95</v>
      </c>
      <c r="G229" s="83">
        <f>ROUND('Lei 1.218.2024'!G229*1.0462,2)</f>
        <v>533.89</v>
      </c>
      <c r="H229" s="83">
        <f>ROUND('Lei 1.218.2024'!H229*1.0462,2)</f>
        <v>800.85</v>
      </c>
    </row>
    <row r="230" spans="2:8" x14ac:dyDescent="0.25">
      <c r="B230" s="164"/>
      <c r="C230" s="146"/>
      <c r="D230" s="134" t="s">
        <v>17</v>
      </c>
      <c r="E230" s="83">
        <f>ROUND('Lei 1.218.2024'!E230*1.0462,2)</f>
        <v>272.27999999999997</v>
      </c>
      <c r="F230" s="83">
        <f>ROUND('Lei 1.218.2024'!F230*1.0462,2)</f>
        <v>272.27999999999997</v>
      </c>
      <c r="G230" s="83">
        <f>ROUND('Lei 1.218.2024'!G230*1.0462,2)</f>
        <v>544.57000000000005</v>
      </c>
      <c r="H230" s="83">
        <f>ROUND('Lei 1.218.2024'!H230*1.0462,2)</f>
        <v>816.85</v>
      </c>
    </row>
    <row r="231" spans="2:8" x14ac:dyDescent="0.25">
      <c r="B231" s="164"/>
      <c r="C231" s="146"/>
      <c r="D231" s="134" t="s">
        <v>18</v>
      </c>
      <c r="E231" s="83">
        <f>ROUND('Lei 1.218.2024'!E231*1.0462,2)</f>
        <v>277.73</v>
      </c>
      <c r="F231" s="83">
        <f>ROUND('Lei 1.218.2024'!F231*1.0462,2)</f>
        <v>277.73</v>
      </c>
      <c r="G231" s="83">
        <f>ROUND('Lei 1.218.2024'!G231*1.0462,2)</f>
        <v>555.47</v>
      </c>
      <c r="H231" s="83">
        <f>ROUND('Lei 1.218.2024'!H231*1.0462,2)</f>
        <v>833.19</v>
      </c>
    </row>
    <row r="232" spans="2:8" x14ac:dyDescent="0.25">
      <c r="B232" s="164"/>
      <c r="C232" s="146"/>
      <c r="D232" s="134" t="s">
        <v>19</v>
      </c>
      <c r="E232" s="83">
        <f>ROUND('Lei 1.218.2024'!E232*1.0462,2)</f>
        <v>283.27999999999997</v>
      </c>
      <c r="F232" s="83">
        <f>ROUND('Lei 1.218.2024'!F232*1.0462,2)</f>
        <v>283.27999999999997</v>
      </c>
      <c r="G232" s="83">
        <f>ROUND('Lei 1.218.2024'!G232*1.0462,2)</f>
        <v>566.55999999999995</v>
      </c>
      <c r="H232" s="83">
        <f>ROUND('Lei 1.218.2024'!H232*1.0462,2)</f>
        <v>849.83</v>
      </c>
    </row>
    <row r="233" spans="2:8" x14ac:dyDescent="0.25">
      <c r="B233" s="164"/>
      <c r="C233" s="146"/>
      <c r="D233" s="134" t="s">
        <v>20</v>
      </c>
      <c r="E233" s="83">
        <f>ROUND('Lei 1.218.2024'!E233*1.0462,2)</f>
        <v>288.95</v>
      </c>
      <c r="F233" s="83">
        <f>ROUND('Lei 1.218.2024'!F233*1.0462,2)</f>
        <v>288.95</v>
      </c>
      <c r="G233" s="83">
        <f>ROUND('Lei 1.218.2024'!G233*1.0462,2)</f>
        <v>577.88</v>
      </c>
      <c r="H233" s="83">
        <f>ROUND('Lei 1.218.2024'!H233*1.0462,2)</f>
        <v>866.83</v>
      </c>
    </row>
    <row r="234" spans="2:8" x14ac:dyDescent="0.25">
      <c r="B234" s="164"/>
      <c r="C234" s="160" t="s">
        <v>112</v>
      </c>
      <c r="D234" s="134" t="s">
        <v>15</v>
      </c>
      <c r="E234" s="83">
        <f>ROUND('Lei 1.218.2024'!E234*1.0462,2)</f>
        <v>294.73</v>
      </c>
      <c r="F234" s="83">
        <f>ROUND('Lei 1.218.2024'!F234*1.0462,2)</f>
        <v>294.73</v>
      </c>
      <c r="G234" s="83">
        <f>ROUND('Lei 1.218.2024'!G234*1.0462,2)</f>
        <v>589.46</v>
      </c>
      <c r="H234" s="83">
        <f>ROUND('Lei 1.218.2024'!H234*1.0462,2)</f>
        <v>884.19</v>
      </c>
    </row>
    <row r="235" spans="2:8" x14ac:dyDescent="0.25">
      <c r="B235" s="164"/>
      <c r="C235" s="166"/>
      <c r="D235" s="134" t="s">
        <v>16</v>
      </c>
      <c r="E235" s="83">
        <f>ROUND('Lei 1.218.2024'!E235*1.0462,2)</f>
        <v>300.62</v>
      </c>
      <c r="F235" s="83">
        <f>ROUND('Lei 1.218.2024'!F235*1.0462,2)</f>
        <v>300.62</v>
      </c>
      <c r="G235" s="83">
        <f>ROUND('Lei 1.218.2024'!G235*1.0462,2)</f>
        <v>601.24</v>
      </c>
      <c r="H235" s="83">
        <f>ROUND('Lei 1.218.2024'!H235*1.0462,2)</f>
        <v>901.85</v>
      </c>
    </row>
    <row r="236" spans="2:8" x14ac:dyDescent="0.25">
      <c r="B236" s="164"/>
      <c r="C236" s="166"/>
      <c r="D236" s="134" t="s">
        <v>17</v>
      </c>
      <c r="E236" s="83">
        <f>ROUND('Lei 1.218.2024'!E236*1.0462,2)</f>
        <v>306.63</v>
      </c>
      <c r="F236" s="83">
        <f>ROUND('Lei 1.218.2024'!F236*1.0462,2)</f>
        <v>306.63</v>
      </c>
      <c r="G236" s="83">
        <f>ROUND('Lei 1.218.2024'!G236*1.0462,2)</f>
        <v>613.27</v>
      </c>
      <c r="H236" s="83">
        <f>ROUND('Lei 1.218.2024'!H236*1.0462,2)</f>
        <v>919.9</v>
      </c>
    </row>
    <row r="237" spans="2:8" x14ac:dyDescent="0.25">
      <c r="B237" s="165"/>
      <c r="C237" s="167"/>
      <c r="D237" s="134" t="s">
        <v>18</v>
      </c>
      <c r="E237" s="83">
        <f>ROUND('Lei 1.218.2024'!E237*1.0462,2)</f>
        <v>312.76</v>
      </c>
      <c r="F237" s="83">
        <f>ROUND('Lei 1.218.2024'!F237*1.0462,2)</f>
        <v>312.76</v>
      </c>
      <c r="G237" s="83">
        <f>ROUND('Lei 1.218.2024'!G237*1.0462,2)</f>
        <v>625.53</v>
      </c>
      <c r="H237" s="83">
        <f>ROUND('Lei 1.218.2024'!H237*1.0462,2)</f>
        <v>938.29</v>
      </c>
    </row>
    <row r="238" spans="2:8" x14ac:dyDescent="0.25">
      <c r="B238" s="168"/>
      <c r="C238" s="160"/>
      <c r="D238" s="134" t="s">
        <v>19</v>
      </c>
      <c r="E238" s="83">
        <f>ROUND('Lei 1.218.2024'!E238*1.0462,2)</f>
        <v>319.02</v>
      </c>
      <c r="F238" s="83">
        <f>ROUND('Lei 1.218.2024'!F238*1.0462,2)</f>
        <v>319.02</v>
      </c>
      <c r="G238" s="83">
        <f>ROUND('Lei 1.218.2024'!G238*1.0462,2)</f>
        <v>638.04</v>
      </c>
      <c r="H238" s="83">
        <f>ROUND('Lei 1.218.2024'!H238*1.0462,2)</f>
        <v>957.06</v>
      </c>
    </row>
    <row r="239" spans="2:8" x14ac:dyDescent="0.25">
      <c r="B239" s="169"/>
      <c r="C239" s="167"/>
      <c r="D239" s="134" t="s">
        <v>20</v>
      </c>
      <c r="E239" s="83">
        <f>ROUND('Lei 1.218.2024'!E239*1.0462,2)</f>
        <v>325.39</v>
      </c>
      <c r="F239" s="83">
        <f>ROUND('Lei 1.218.2024'!F239*1.0462,2)</f>
        <v>325.45999999999998</v>
      </c>
      <c r="G239" s="83">
        <f>ROUND('Lei 1.218.2024'!G239*1.0462,2)</f>
        <v>650.79999999999995</v>
      </c>
      <c r="H239" s="83">
        <f>ROUND('Lei 1.218.2024'!H239*1.0462,2)</f>
        <v>976.2</v>
      </c>
    </row>
    <row r="241" spans="2:8" x14ac:dyDescent="0.25">
      <c r="B241" s="186" t="s">
        <v>115</v>
      </c>
      <c r="C241" s="183" t="s">
        <v>116</v>
      </c>
      <c r="D241" s="183" t="s">
        <v>117</v>
      </c>
      <c r="E241" s="187" t="s">
        <v>106</v>
      </c>
      <c r="F241" s="187"/>
      <c r="G241" s="187"/>
      <c r="H241" s="187"/>
    </row>
    <row r="242" spans="2:8" ht="30" x14ac:dyDescent="0.25">
      <c r="B242" s="186"/>
      <c r="C242" s="183"/>
      <c r="D242" s="183"/>
      <c r="E242" s="133" t="s">
        <v>118</v>
      </c>
      <c r="F242" s="133" t="s">
        <v>107</v>
      </c>
      <c r="G242" s="133" t="s">
        <v>108</v>
      </c>
      <c r="H242" s="133" t="s">
        <v>109</v>
      </c>
    </row>
    <row r="243" spans="2:8" x14ac:dyDescent="0.25">
      <c r="B243" s="146" t="s">
        <v>669</v>
      </c>
      <c r="C243" s="159" t="s">
        <v>14</v>
      </c>
      <c r="D243" s="134" t="s">
        <v>15</v>
      </c>
      <c r="E243" s="83">
        <f>ROUND('Lei 1.218.2024'!E243*1.0462,2)</f>
        <v>158.38</v>
      </c>
      <c r="F243" s="83">
        <f>ROUND('Lei 1.218.2024'!F243*1.0462,2)</f>
        <v>158.38</v>
      </c>
      <c r="G243" s="83">
        <f>ROUND('Lei 1.218.2024'!G243*1.0462,2)</f>
        <v>316.75</v>
      </c>
      <c r="H243" s="83">
        <f>ROUND('Lei 1.218.2024'!H243*1.0462,2)</f>
        <v>475.13</v>
      </c>
    </row>
    <row r="244" spans="2:8" x14ac:dyDescent="0.25">
      <c r="B244" s="146"/>
      <c r="C244" s="159"/>
      <c r="D244" s="134" t="s">
        <v>16</v>
      </c>
      <c r="E244" s="83">
        <f>ROUND('Lei 1.218.2024'!E244*1.0462,2)</f>
        <v>161.54</v>
      </c>
      <c r="F244" s="83">
        <f>ROUND('Lei 1.218.2024'!F244*1.0462,2)</f>
        <v>161.54</v>
      </c>
      <c r="G244" s="83">
        <f>ROUND('Lei 1.218.2024'!G244*1.0462,2)</f>
        <v>323.08999999999997</v>
      </c>
      <c r="H244" s="83">
        <f>ROUND('Lei 1.218.2024'!H244*1.0462,2)</f>
        <v>484.62</v>
      </c>
    </row>
    <row r="245" spans="2:8" x14ac:dyDescent="0.25">
      <c r="B245" s="146"/>
      <c r="C245" s="159"/>
      <c r="D245" s="134" t="s">
        <v>17</v>
      </c>
      <c r="E245" s="83">
        <f>ROUND('Lei 1.218.2024'!E245*1.0462,2)</f>
        <v>164.77</v>
      </c>
      <c r="F245" s="83">
        <f>ROUND('Lei 1.218.2024'!F245*1.0462,2)</f>
        <v>164.77</v>
      </c>
      <c r="G245" s="83">
        <f>ROUND('Lei 1.218.2024'!G245*1.0462,2)</f>
        <v>329.54</v>
      </c>
      <c r="H245" s="83">
        <f>ROUND('Lei 1.218.2024'!H245*1.0462,2)</f>
        <v>494.31</v>
      </c>
    </row>
    <row r="246" spans="2:8" x14ac:dyDescent="0.25">
      <c r="B246" s="146"/>
      <c r="C246" s="159"/>
      <c r="D246" s="134" t="s">
        <v>18</v>
      </c>
      <c r="E246" s="83">
        <f>ROUND('Lei 1.218.2024'!E246*1.0462,2)</f>
        <v>168.07</v>
      </c>
      <c r="F246" s="83">
        <f>ROUND('Lei 1.218.2024'!F246*1.0462,2)</f>
        <v>168.07</v>
      </c>
      <c r="G246" s="83">
        <f>ROUND('Lei 1.218.2024'!G246*1.0462,2)</f>
        <v>336.12</v>
      </c>
      <c r="H246" s="83">
        <f>ROUND('Lei 1.218.2024'!H246*1.0462,2)</f>
        <v>504.2</v>
      </c>
    </row>
    <row r="247" spans="2:8" x14ac:dyDescent="0.25">
      <c r="B247" s="146"/>
      <c r="C247" s="159"/>
      <c r="D247" s="134" t="s">
        <v>19</v>
      </c>
      <c r="E247" s="83">
        <f>ROUND('Lei 1.218.2024'!E247*1.0462,2)</f>
        <v>171.42</v>
      </c>
      <c r="F247" s="83">
        <f>ROUND('Lei 1.218.2024'!F247*1.0462,2)</f>
        <v>171.42</v>
      </c>
      <c r="G247" s="83">
        <f>ROUND('Lei 1.218.2024'!G247*1.0462,2)</f>
        <v>342.85</v>
      </c>
      <c r="H247" s="83">
        <f>ROUND('Lei 1.218.2024'!H247*1.0462,2)</f>
        <v>514.28</v>
      </c>
    </row>
    <row r="248" spans="2:8" x14ac:dyDescent="0.25">
      <c r="B248" s="146"/>
      <c r="C248" s="159"/>
      <c r="D248" s="134" t="s">
        <v>20</v>
      </c>
      <c r="E248" s="83">
        <f>ROUND('Lei 1.218.2024'!E248*1.0462,2)</f>
        <v>174.86</v>
      </c>
      <c r="F248" s="83">
        <f>ROUND('Lei 1.218.2024'!F248*1.0462,2)</f>
        <v>174.86</v>
      </c>
      <c r="G248" s="83">
        <f>ROUND('Lei 1.218.2024'!G248*1.0462,2)</f>
        <v>349.72</v>
      </c>
      <c r="H248" s="83">
        <f>ROUND('Lei 1.218.2024'!H248*1.0462,2)</f>
        <v>524.59</v>
      </c>
    </row>
    <row r="249" spans="2:8" x14ac:dyDescent="0.25">
      <c r="B249" s="146"/>
      <c r="C249" s="159" t="s">
        <v>21</v>
      </c>
      <c r="D249" s="134" t="s">
        <v>15</v>
      </c>
      <c r="E249" s="83">
        <f>ROUND('Lei 1.218.2024'!E249*1.0462,2)</f>
        <v>178.35</v>
      </c>
      <c r="F249" s="83">
        <f>ROUND('Lei 1.218.2024'!F249*1.0462,2)</f>
        <v>178.35</v>
      </c>
      <c r="G249" s="83">
        <f>ROUND('Lei 1.218.2024'!G249*1.0462,2)</f>
        <v>356.7</v>
      </c>
      <c r="H249" s="83">
        <f>ROUND('Lei 1.218.2024'!H249*1.0462,2)</f>
        <v>535.04999999999995</v>
      </c>
    </row>
    <row r="250" spans="2:8" x14ac:dyDescent="0.25">
      <c r="B250" s="146"/>
      <c r="C250" s="159"/>
      <c r="D250" s="134" t="s">
        <v>16</v>
      </c>
      <c r="E250" s="83">
        <f>ROUND('Lei 1.218.2024'!E250*1.0462,2)</f>
        <v>181.91</v>
      </c>
      <c r="F250" s="83">
        <f>ROUND('Lei 1.218.2024'!F250*1.0462,2)</f>
        <v>181.91</v>
      </c>
      <c r="G250" s="83">
        <f>ROUND('Lei 1.218.2024'!G250*1.0462,2)</f>
        <v>363.84</v>
      </c>
      <c r="H250" s="83">
        <f>ROUND('Lei 1.218.2024'!H250*1.0462,2)</f>
        <v>545.75</v>
      </c>
    </row>
    <row r="251" spans="2:8" x14ac:dyDescent="0.25">
      <c r="B251" s="146"/>
      <c r="C251" s="159"/>
      <c r="D251" s="134" t="s">
        <v>17</v>
      </c>
      <c r="E251" s="83">
        <f>ROUND('Lei 1.218.2024'!E251*1.0462,2)</f>
        <v>185.56</v>
      </c>
      <c r="F251" s="83">
        <f>ROUND('Lei 1.218.2024'!F251*1.0462,2)</f>
        <v>185.56</v>
      </c>
      <c r="G251" s="83">
        <f>ROUND('Lei 1.218.2024'!G251*1.0462,2)</f>
        <v>371.12</v>
      </c>
      <c r="H251" s="83">
        <f>ROUND('Lei 1.218.2024'!H251*1.0462,2)</f>
        <v>556.67999999999995</v>
      </c>
    </row>
    <row r="252" spans="2:8" x14ac:dyDescent="0.25">
      <c r="B252" s="146"/>
      <c r="C252" s="159"/>
      <c r="D252" s="134" t="s">
        <v>18</v>
      </c>
      <c r="E252" s="83">
        <f>ROUND('Lei 1.218.2024'!E252*1.0462,2)</f>
        <v>189.27</v>
      </c>
      <c r="F252" s="83">
        <f>ROUND('Lei 1.218.2024'!F252*1.0462,2)</f>
        <v>189.27</v>
      </c>
      <c r="G252" s="83">
        <f>ROUND('Lei 1.218.2024'!G252*1.0462,2)</f>
        <v>378.53</v>
      </c>
      <c r="H252" s="83">
        <f>ROUND('Lei 1.218.2024'!H252*1.0462,2)</f>
        <v>567.79999999999995</v>
      </c>
    </row>
    <row r="253" spans="2:8" x14ac:dyDescent="0.25">
      <c r="B253" s="146"/>
      <c r="C253" s="159"/>
      <c r="D253" s="134" t="s">
        <v>19</v>
      </c>
      <c r="E253" s="83">
        <f>ROUND('Lei 1.218.2024'!E253*1.0462,2)</f>
        <v>193.06</v>
      </c>
      <c r="F253" s="83">
        <f>ROUND('Lei 1.218.2024'!F253*1.0462,2)</f>
        <v>193.06</v>
      </c>
      <c r="G253" s="83">
        <f>ROUND('Lei 1.218.2024'!G253*1.0462,2)</f>
        <v>386.11</v>
      </c>
      <c r="H253" s="83">
        <f>ROUND('Lei 1.218.2024'!H253*1.0462,2)</f>
        <v>579.16</v>
      </c>
    </row>
    <row r="254" spans="2:8" x14ac:dyDescent="0.25">
      <c r="B254" s="146"/>
      <c r="C254" s="159"/>
      <c r="D254" s="134" t="s">
        <v>20</v>
      </c>
      <c r="E254" s="83">
        <f>ROUND('Lei 1.218.2024'!E254*1.0462,2)</f>
        <v>196.92</v>
      </c>
      <c r="F254" s="83">
        <f>ROUND('Lei 1.218.2024'!F254*1.0462,2)</f>
        <v>196.92</v>
      </c>
      <c r="G254" s="83">
        <f>ROUND('Lei 1.218.2024'!G254*1.0462,2)</f>
        <v>393.84</v>
      </c>
      <c r="H254" s="83">
        <f>ROUND('Lei 1.218.2024'!H254*1.0462,2)</f>
        <v>590.76</v>
      </c>
    </row>
    <row r="255" spans="2:8" x14ac:dyDescent="0.25">
      <c r="B255" s="146"/>
      <c r="C255" s="159" t="s">
        <v>112</v>
      </c>
      <c r="D255" s="134" t="s">
        <v>15</v>
      </c>
      <c r="E255" s="83">
        <f>ROUND('Lei 1.218.2024'!E255*1.0462,2)</f>
        <v>200.85</v>
      </c>
      <c r="F255" s="83">
        <f>ROUND('Lei 1.218.2024'!F255*1.0462,2)</f>
        <v>200.85</v>
      </c>
      <c r="G255" s="83">
        <f>ROUND('Lei 1.218.2024'!G255*1.0462,2)</f>
        <v>401.71</v>
      </c>
      <c r="H255" s="83">
        <f>ROUND('Lei 1.218.2024'!H255*1.0462,2)</f>
        <v>602.55999999999995</v>
      </c>
    </row>
    <row r="256" spans="2:8" x14ac:dyDescent="0.25">
      <c r="B256" s="146"/>
      <c r="C256" s="159"/>
      <c r="D256" s="134" t="s">
        <v>16</v>
      </c>
      <c r="E256" s="83">
        <f>ROUND('Lei 1.218.2024'!E256*1.0462,2)</f>
        <v>204.88</v>
      </c>
      <c r="F256" s="83">
        <f>ROUND('Lei 1.218.2024'!F256*1.0462,2)</f>
        <v>204.88</v>
      </c>
      <c r="G256" s="83">
        <f>ROUND('Lei 1.218.2024'!G256*1.0462,2)</f>
        <v>409.74</v>
      </c>
      <c r="H256" s="83">
        <f>ROUND('Lei 1.218.2024'!H256*1.0462,2)</f>
        <v>614.63</v>
      </c>
    </row>
    <row r="257" spans="2:8" x14ac:dyDescent="0.25">
      <c r="B257" s="146"/>
      <c r="C257" s="159"/>
      <c r="D257" s="134" t="s">
        <v>17</v>
      </c>
      <c r="E257" s="83">
        <f>ROUND('Lei 1.218.2024'!E257*1.0462,2)</f>
        <v>208.97</v>
      </c>
      <c r="F257" s="83">
        <f>ROUND('Lei 1.218.2024'!F257*1.0462,2)</f>
        <v>208.97</v>
      </c>
      <c r="G257" s="83">
        <f>ROUND('Lei 1.218.2024'!G257*1.0462,2)</f>
        <v>417.94</v>
      </c>
      <c r="H257" s="83">
        <f>ROUND('Lei 1.218.2024'!H257*1.0462,2)</f>
        <v>626.91</v>
      </c>
    </row>
    <row r="258" spans="2:8" x14ac:dyDescent="0.25">
      <c r="B258" s="146"/>
      <c r="C258" s="159"/>
      <c r="D258" s="134" t="s">
        <v>18</v>
      </c>
      <c r="E258" s="83">
        <f>ROUND('Lei 1.218.2024'!E258*1.0462,2)</f>
        <v>213.14</v>
      </c>
      <c r="F258" s="83">
        <f>ROUND('Lei 1.218.2024'!F258*1.0462,2)</f>
        <v>213.14</v>
      </c>
      <c r="G258" s="83">
        <f>ROUND('Lei 1.218.2024'!G258*1.0462,2)</f>
        <v>426.31</v>
      </c>
      <c r="H258" s="83">
        <f>ROUND('Lei 1.218.2024'!H258*1.0462,2)</f>
        <v>639.45000000000005</v>
      </c>
    </row>
    <row r="259" spans="2:8" x14ac:dyDescent="0.25">
      <c r="B259" s="146"/>
      <c r="C259" s="159"/>
      <c r="D259" s="134" t="s">
        <v>19</v>
      </c>
      <c r="E259" s="83">
        <f>ROUND('Lei 1.218.2024'!E259*1.0462,2)</f>
        <v>217.4</v>
      </c>
      <c r="F259" s="83">
        <f>ROUND('Lei 1.218.2024'!F259*1.0462,2)</f>
        <v>217.4</v>
      </c>
      <c r="G259" s="83">
        <f>ROUND('Lei 1.218.2024'!G259*1.0462,2)</f>
        <v>434.81</v>
      </c>
      <c r="H259" s="83">
        <f>ROUND('Lei 1.218.2024'!H259*1.0462,2)</f>
        <v>652.23</v>
      </c>
    </row>
    <row r="260" spans="2:8" x14ac:dyDescent="0.25">
      <c r="B260" s="146"/>
      <c r="C260" s="159"/>
      <c r="D260" s="134" t="s">
        <v>20</v>
      </c>
      <c r="E260" s="83">
        <f>ROUND('Lei 1.218.2024'!E260*1.0462,2)</f>
        <v>221.75</v>
      </c>
      <c r="F260" s="83">
        <f>ROUND('Lei 1.218.2024'!F260*1.0462,2)</f>
        <v>221.75</v>
      </c>
      <c r="G260" s="83">
        <f>ROUND('Lei 1.218.2024'!G260*1.0462,2)</f>
        <v>443.52</v>
      </c>
      <c r="H260" s="83">
        <f>ROUND('Lei 1.218.2024'!H260*1.0462,2)</f>
        <v>665.28</v>
      </c>
    </row>
    <row r="263" spans="2:8" x14ac:dyDescent="0.25">
      <c r="B263" t="s">
        <v>122</v>
      </c>
    </row>
    <row r="264" spans="2:8" x14ac:dyDescent="0.25">
      <c r="B264" s="159" t="s">
        <v>123</v>
      </c>
      <c r="C264" s="159"/>
      <c r="D264" s="159"/>
      <c r="E264" s="159"/>
      <c r="F264" s="159"/>
      <c r="G264" s="159"/>
      <c r="H264" s="159"/>
    </row>
    <row r="265" spans="2:8" x14ac:dyDescent="0.25">
      <c r="B265" s="186" t="s">
        <v>115</v>
      </c>
      <c r="C265" s="183" t="s">
        <v>116</v>
      </c>
      <c r="D265" s="183" t="s">
        <v>117</v>
      </c>
      <c r="E265" s="187" t="s">
        <v>106</v>
      </c>
      <c r="F265" s="187"/>
      <c r="G265" s="187"/>
      <c r="H265" s="187"/>
    </row>
    <row r="266" spans="2:8" ht="30" x14ac:dyDescent="0.25">
      <c r="B266" s="186"/>
      <c r="C266" s="183"/>
      <c r="D266" s="183"/>
      <c r="E266" s="133" t="s">
        <v>118</v>
      </c>
      <c r="F266" s="133" t="s">
        <v>107</v>
      </c>
      <c r="G266" s="133" t="s">
        <v>108</v>
      </c>
      <c r="H266" s="133" t="s">
        <v>109</v>
      </c>
    </row>
    <row r="267" spans="2:8" x14ac:dyDescent="0.25">
      <c r="B267" s="146" t="s">
        <v>124</v>
      </c>
      <c r="C267" s="159" t="s">
        <v>14</v>
      </c>
      <c r="D267" s="132" t="s">
        <v>15</v>
      </c>
      <c r="E267" s="83">
        <f>ROUND('Lei 1.218.2024'!E267*1.0462,2)</f>
        <v>134.13</v>
      </c>
      <c r="F267" s="83">
        <f>ROUND('Lei 1.218.2024'!F267*1.0462,2)</f>
        <v>134.13</v>
      </c>
      <c r="G267" s="83">
        <f>ROUND('Lei 1.218.2024'!G267*1.0462,2)</f>
        <v>268.27999999999997</v>
      </c>
      <c r="H267" s="83">
        <f>ROUND('Lei 1.218.2024'!H267*1.0462,2)</f>
        <v>402.42</v>
      </c>
    </row>
    <row r="268" spans="2:8" x14ac:dyDescent="0.25">
      <c r="B268" s="146"/>
      <c r="C268" s="159"/>
      <c r="D268" s="132" t="s">
        <v>16</v>
      </c>
      <c r="E268" s="83">
        <f>ROUND('Lei 1.218.2024'!E268*1.0462,2)</f>
        <v>136.82</v>
      </c>
      <c r="F268" s="83">
        <f>ROUND('Lei 1.218.2024'!F268*1.0462,2)</f>
        <v>136.82</v>
      </c>
      <c r="G268" s="83">
        <f>ROUND('Lei 1.218.2024'!G268*1.0462,2)</f>
        <v>273.63</v>
      </c>
      <c r="H268" s="83">
        <f>ROUND('Lei 1.218.2024'!H268*1.0462,2)</f>
        <v>410.46</v>
      </c>
    </row>
    <row r="269" spans="2:8" x14ac:dyDescent="0.25">
      <c r="B269" s="146"/>
      <c r="C269" s="159"/>
      <c r="D269" s="132" t="s">
        <v>17</v>
      </c>
      <c r="E269" s="83">
        <f>ROUND('Lei 1.218.2024'!E269*1.0462,2)</f>
        <v>139.55000000000001</v>
      </c>
      <c r="F269" s="83">
        <f>ROUND('Lei 1.218.2024'!F269*1.0462,2)</f>
        <v>139.55000000000001</v>
      </c>
      <c r="G269" s="83">
        <f>ROUND('Lei 1.218.2024'!G269*1.0462,2)</f>
        <v>279.13</v>
      </c>
      <c r="H269" s="83">
        <f>ROUND('Lei 1.218.2024'!H269*1.0462,2)</f>
        <v>418.68</v>
      </c>
    </row>
    <row r="270" spans="2:8" x14ac:dyDescent="0.25">
      <c r="B270" s="146"/>
      <c r="C270" s="159"/>
      <c r="D270" s="132" t="s">
        <v>18</v>
      </c>
      <c r="E270" s="83">
        <f>ROUND('Lei 1.218.2024'!E270*1.0462,2)</f>
        <v>142.36000000000001</v>
      </c>
      <c r="F270" s="83">
        <f>ROUND('Lei 1.218.2024'!F270*1.0462,2)</f>
        <v>142.36000000000001</v>
      </c>
      <c r="G270" s="83">
        <f>ROUND('Lei 1.218.2024'!G270*1.0462,2)</f>
        <v>284.7</v>
      </c>
      <c r="H270" s="83">
        <f>ROUND('Lei 1.218.2024'!H270*1.0462,2)</f>
        <v>427.06</v>
      </c>
    </row>
    <row r="271" spans="2:8" x14ac:dyDescent="0.25">
      <c r="B271" s="146"/>
      <c r="C271" s="159"/>
      <c r="D271" s="132" t="s">
        <v>19</v>
      </c>
      <c r="E271" s="83">
        <f>ROUND('Lei 1.218.2024'!E271*1.0462,2)</f>
        <v>145.19</v>
      </c>
      <c r="F271" s="83">
        <f>ROUND('Lei 1.218.2024'!F271*1.0462,2)</f>
        <v>145.19</v>
      </c>
      <c r="G271" s="83">
        <f>ROUND('Lei 1.218.2024'!G271*1.0462,2)</f>
        <v>290.38</v>
      </c>
      <c r="H271" s="83">
        <f>ROUND('Lei 1.218.2024'!H271*1.0462,2)</f>
        <v>435.57</v>
      </c>
    </row>
    <row r="272" spans="2:8" x14ac:dyDescent="0.25">
      <c r="B272" s="146"/>
      <c r="C272" s="159"/>
      <c r="D272" s="132" t="s">
        <v>20</v>
      </c>
      <c r="E272" s="83">
        <f>ROUND('Lei 1.218.2024'!E272*1.0462,2)</f>
        <v>148.1</v>
      </c>
      <c r="F272" s="83">
        <f>ROUND('Lei 1.218.2024'!F272*1.0462,2)</f>
        <v>148.1</v>
      </c>
      <c r="G272" s="83">
        <f>ROUND('Lei 1.218.2024'!G272*1.0462,2)</f>
        <v>296.20999999999998</v>
      </c>
      <c r="H272" s="83">
        <f>ROUND('Lei 1.218.2024'!H272*1.0462,2)</f>
        <v>444.31</v>
      </c>
    </row>
    <row r="273" spans="2:9" x14ac:dyDescent="0.25">
      <c r="B273" s="146"/>
      <c r="C273" s="146" t="s">
        <v>21</v>
      </c>
      <c r="D273" s="132" t="s">
        <v>15</v>
      </c>
      <c r="E273" s="83">
        <f>ROUND('Lei 1.218.2024'!E273*1.0462,2)</f>
        <v>151.06</v>
      </c>
      <c r="F273" s="83">
        <f>ROUND('Lei 1.218.2024'!F273*1.0462,2)</f>
        <v>151.06</v>
      </c>
      <c r="G273" s="83">
        <f>ROUND('Lei 1.218.2024'!G273*1.0462,2)</f>
        <v>302.12</v>
      </c>
      <c r="H273" s="83">
        <f>ROUND('Lei 1.218.2024'!H273*1.0462,2)</f>
        <v>453.19</v>
      </c>
    </row>
    <row r="274" spans="2:9" x14ac:dyDescent="0.25">
      <c r="B274" s="146"/>
      <c r="C274" s="146"/>
      <c r="D274" s="132" t="s">
        <v>16</v>
      </c>
      <c r="E274" s="83">
        <f>ROUND('Lei 1.218.2024'!E274*1.0462,2)</f>
        <v>154.08000000000001</v>
      </c>
      <c r="F274" s="83">
        <f>ROUND('Lei 1.218.2024'!F274*1.0462,2)</f>
        <v>154.08000000000001</v>
      </c>
      <c r="G274" s="83">
        <f>ROUND('Lei 1.218.2024'!G274*1.0462,2)</f>
        <v>308.17</v>
      </c>
      <c r="H274" s="83">
        <f>ROUND('Lei 1.218.2024'!H274*1.0462,2)</f>
        <v>462.25</v>
      </c>
    </row>
    <row r="275" spans="2:9" x14ac:dyDescent="0.25">
      <c r="B275" s="146"/>
      <c r="C275" s="146"/>
      <c r="D275" s="132" t="s">
        <v>17</v>
      </c>
      <c r="E275" s="83">
        <f>ROUND('Lei 1.218.2024'!E275*1.0462,2)</f>
        <v>157.16</v>
      </c>
      <c r="F275" s="83">
        <f>ROUND('Lei 1.218.2024'!F275*1.0462,2)</f>
        <v>157.16</v>
      </c>
      <c r="G275" s="83">
        <f>ROUND('Lei 1.218.2024'!G275*1.0462,2)</f>
        <v>314.31</v>
      </c>
      <c r="H275" s="83">
        <f>ROUND('Lei 1.218.2024'!H275*1.0462,2)</f>
        <v>471.47</v>
      </c>
    </row>
    <row r="276" spans="2:9" x14ac:dyDescent="0.25">
      <c r="B276" s="146"/>
      <c r="C276" s="146"/>
      <c r="D276" s="132" t="s">
        <v>18</v>
      </c>
      <c r="E276" s="83">
        <f>ROUND('Lei 1.218.2024'!E276*1.0462,2)</f>
        <v>160.31</v>
      </c>
      <c r="F276" s="83">
        <f>ROUND('Lei 1.218.2024'!F276*1.0462,2)</f>
        <v>160.31</v>
      </c>
      <c r="G276" s="83">
        <f>ROUND('Lei 1.218.2024'!G276*1.0462,2)</f>
        <v>320.62</v>
      </c>
      <c r="H276" s="83">
        <f>ROUND('Lei 1.218.2024'!H276*1.0462,2)</f>
        <v>480.93</v>
      </c>
    </row>
    <row r="277" spans="2:9" x14ac:dyDescent="0.25">
      <c r="B277" s="146"/>
      <c r="C277" s="146"/>
      <c r="D277" s="132" t="s">
        <v>19</v>
      </c>
      <c r="E277" s="83">
        <f>ROUND('Lei 1.218.2024'!E277*1.0462,2)</f>
        <v>163.52000000000001</v>
      </c>
      <c r="F277" s="83">
        <f>ROUND('Lei 1.218.2024'!F277*1.0462,2)</f>
        <v>163.52000000000001</v>
      </c>
      <c r="G277" s="83">
        <f>ROUND('Lei 1.218.2024'!G277*1.0462,2)</f>
        <v>327.02999999999997</v>
      </c>
      <c r="H277" s="83">
        <f>ROUND('Lei 1.218.2024'!H277*1.0462,2)</f>
        <v>490.55</v>
      </c>
    </row>
    <row r="278" spans="2:9" x14ac:dyDescent="0.25">
      <c r="B278" s="146"/>
      <c r="C278" s="146"/>
      <c r="D278" s="132" t="s">
        <v>20</v>
      </c>
      <c r="E278" s="83">
        <f>ROUND('Lei 1.218.2024'!E278*1.0462,2)</f>
        <v>166.79</v>
      </c>
      <c r="F278" s="83">
        <f>ROUND('Lei 1.218.2024'!F278*1.0462,2)</f>
        <v>166.79</v>
      </c>
      <c r="G278" s="83">
        <f>ROUND('Lei 1.218.2024'!G278*1.0462,2)</f>
        <v>333.56</v>
      </c>
      <c r="H278" s="83">
        <f>ROUND('Lei 1.218.2024'!H278*1.0462,2)</f>
        <v>500.36</v>
      </c>
    </row>
    <row r="279" spans="2:9" x14ac:dyDescent="0.25">
      <c r="B279" s="146"/>
      <c r="C279" s="159" t="s">
        <v>112</v>
      </c>
      <c r="D279" s="132" t="s">
        <v>15</v>
      </c>
      <c r="E279" s="83">
        <f>ROUND('Lei 1.218.2024'!E279*1.0462,2)</f>
        <v>170.12</v>
      </c>
      <c r="F279" s="83">
        <f>ROUND('Lei 1.218.2024'!F279*1.0462,2)</f>
        <v>170.12</v>
      </c>
      <c r="G279" s="83">
        <f>ROUND('Lei 1.218.2024'!G279*1.0462,2)</f>
        <v>340.25</v>
      </c>
      <c r="H279" s="83">
        <f>ROUND('Lei 1.218.2024'!H279*1.0462,2)</f>
        <v>510.37</v>
      </c>
    </row>
    <row r="280" spans="2:9" x14ac:dyDescent="0.25">
      <c r="B280" s="146"/>
      <c r="C280" s="159"/>
      <c r="D280" s="132" t="s">
        <v>16</v>
      </c>
      <c r="E280" s="83">
        <f>ROUND('Lei 1.218.2024'!E280*1.0462,2)</f>
        <v>173.52</v>
      </c>
      <c r="F280" s="83">
        <f>ROUND('Lei 1.218.2024'!F280*1.0462,2)</f>
        <v>173.52</v>
      </c>
      <c r="G280" s="83">
        <f>ROUND('Lei 1.218.2024'!G280*1.0462,2)</f>
        <v>347.05</v>
      </c>
      <c r="H280" s="83">
        <f>ROUND('Lei 1.218.2024'!H280*1.0462,2)</f>
        <v>520.57000000000005</v>
      </c>
    </row>
    <row r="281" spans="2:9" x14ac:dyDescent="0.25">
      <c r="B281" s="146"/>
      <c r="C281" s="159"/>
      <c r="D281" s="132" t="s">
        <v>17</v>
      </c>
      <c r="E281" s="83">
        <f>ROUND('Lei 1.218.2024'!E281*1.0462,2)</f>
        <v>176.99</v>
      </c>
      <c r="F281" s="83">
        <f>ROUND('Lei 1.218.2024'!F281*1.0462,2)</f>
        <v>176.99</v>
      </c>
      <c r="G281" s="83">
        <f>ROUND('Lei 1.218.2024'!G281*1.0462,2)</f>
        <v>353.99</v>
      </c>
      <c r="H281" s="83">
        <f>ROUND('Lei 1.218.2024'!H281*1.0462,2)</f>
        <v>530.99</v>
      </c>
    </row>
    <row r="282" spans="2:9" x14ac:dyDescent="0.25">
      <c r="B282" s="146"/>
      <c r="C282" s="159"/>
      <c r="D282" s="132" t="s">
        <v>18</v>
      </c>
      <c r="E282" s="83">
        <f>ROUND('Lei 1.218.2024'!E282*1.0462,2)</f>
        <v>180.52</v>
      </c>
      <c r="F282" s="83">
        <f>ROUND('Lei 1.218.2024'!F282*1.0462,2)</f>
        <v>180.52</v>
      </c>
      <c r="G282" s="83">
        <f>ROUND('Lei 1.218.2024'!G282*1.0462,2)</f>
        <v>361.05</v>
      </c>
      <c r="H282" s="83">
        <f>ROUND('Lei 1.218.2024'!H282*1.0462,2)</f>
        <v>541.58000000000004</v>
      </c>
    </row>
    <row r="283" spans="2:9" x14ac:dyDescent="0.25">
      <c r="B283" s="146"/>
      <c r="C283" s="159"/>
      <c r="D283" s="132" t="s">
        <v>19</v>
      </c>
      <c r="E283" s="83">
        <f>ROUND('Lei 1.218.2024'!E283*1.0462,2)</f>
        <v>184.14</v>
      </c>
      <c r="F283" s="83">
        <f>ROUND('Lei 1.218.2024'!F283*1.0462,2)</f>
        <v>184.14</v>
      </c>
      <c r="G283" s="83">
        <f>ROUND('Lei 1.218.2024'!G283*1.0462,2)</f>
        <v>368.27</v>
      </c>
      <c r="H283" s="83">
        <f>ROUND('Lei 1.218.2024'!H283*1.0462,2)</f>
        <v>552.41</v>
      </c>
    </row>
    <row r="284" spans="2:9" x14ac:dyDescent="0.25">
      <c r="B284" s="146"/>
      <c r="C284" s="159"/>
      <c r="D284" s="132" t="s">
        <v>20</v>
      </c>
      <c r="E284" s="83">
        <f>ROUND('Lei 1.218.2024'!E284*1.0462,2)</f>
        <v>187.81</v>
      </c>
      <c r="F284" s="83">
        <f>ROUND('Lei 1.218.2024'!F284*1.0462,2)</f>
        <v>187.81</v>
      </c>
      <c r="G284" s="83">
        <f>ROUND('Lei 1.218.2024'!G284*1.0462,2)</f>
        <v>375.65</v>
      </c>
      <c r="H284" s="83">
        <f>ROUND('Lei 1.218.2024'!H284*1.0462,2)</f>
        <v>563.45000000000005</v>
      </c>
    </row>
    <row r="288" spans="2:9" ht="21" x14ac:dyDescent="0.35">
      <c r="B288" s="202" t="s">
        <v>629</v>
      </c>
      <c r="C288" s="202"/>
      <c r="D288" s="202"/>
      <c r="E288" s="202"/>
      <c r="F288" s="202"/>
      <c r="G288" s="202"/>
      <c r="H288" s="202"/>
      <c r="I288" s="202"/>
    </row>
    <row r="290" spans="2:12" x14ac:dyDescent="0.25">
      <c r="B290" t="s">
        <v>34</v>
      </c>
    </row>
    <row r="291" spans="2:12" x14ac:dyDescent="0.25">
      <c r="B291" t="s">
        <v>35</v>
      </c>
    </row>
    <row r="293" spans="2:12" x14ac:dyDescent="0.25">
      <c r="B293" s="2" t="s">
        <v>36</v>
      </c>
      <c r="C293" s="2" t="s">
        <v>37</v>
      </c>
      <c r="D293" s="2" t="s">
        <v>129</v>
      </c>
    </row>
    <row r="294" spans="2:12" x14ac:dyDescent="0.25">
      <c r="B294" s="2" t="s">
        <v>38</v>
      </c>
      <c r="C294" s="145">
        <f>ROUND('Lei 1.218.2024'!C294*1.0462,2)</f>
        <v>3530.34</v>
      </c>
      <c r="D294" s="145">
        <f>ROUND('Lei 1.218.2024'!D294*1.0462,2)</f>
        <v>1765.17</v>
      </c>
      <c r="F294" s="15"/>
      <c r="J294" s="15"/>
      <c r="K294" s="15"/>
      <c r="L294" s="15"/>
    </row>
    <row r="295" spans="2:12" x14ac:dyDescent="0.25">
      <c r="B295" s="2" t="s">
        <v>39</v>
      </c>
      <c r="C295" s="145">
        <f>ROUND('Lei 1.218.2024'!C295*1.0462,2)</f>
        <v>5707.1</v>
      </c>
      <c r="D295" s="145">
        <f>ROUND('Lei 1.218.2024'!D295*1.0462,2)</f>
        <v>2853.55</v>
      </c>
      <c r="F295" s="15"/>
      <c r="J295" s="15"/>
      <c r="K295" s="15"/>
      <c r="L295" s="15"/>
    </row>
    <row r="296" spans="2:12" x14ac:dyDescent="0.25">
      <c r="B296" s="2" t="s">
        <v>40</v>
      </c>
      <c r="C296" s="145">
        <f>ROUND('Lei 1.218.2024'!C296*1.0462,2)</f>
        <v>7092.34</v>
      </c>
      <c r="D296" s="145">
        <f>ROUND('Lei 1.218.2024'!D296*1.0462,2)</f>
        <v>3546.17</v>
      </c>
      <c r="F296" s="15"/>
      <c r="J296" s="15"/>
      <c r="K296" s="15"/>
      <c r="L296" s="15"/>
    </row>
    <row r="297" spans="2:12" x14ac:dyDescent="0.25">
      <c r="B297" s="2" t="s">
        <v>41</v>
      </c>
      <c r="C297" s="145">
        <f>ROUND('Lei 1.218.2024'!C297*1.0462,2)</f>
        <v>8081.77</v>
      </c>
      <c r="D297" s="145">
        <f>ROUND('Lei 1.218.2024'!D297*1.0462,2)</f>
        <v>4040.88</v>
      </c>
      <c r="F297" s="15"/>
      <c r="J297" s="15"/>
      <c r="K297" s="15"/>
      <c r="L297" s="15"/>
    </row>
    <row r="298" spans="2:12" x14ac:dyDescent="0.25">
      <c r="B298" s="2" t="s">
        <v>42</v>
      </c>
      <c r="C298" s="145">
        <f>ROUND('Lei 1.218.2024'!C298*1.0462,2)</f>
        <v>12039.53</v>
      </c>
      <c r="D298" s="145">
        <f>ROUND('Lei 1.218.2024'!D298*1.0462,2)</f>
        <v>6019.77</v>
      </c>
      <c r="F298" s="15"/>
      <c r="J298" s="15"/>
      <c r="K298" s="15"/>
      <c r="L298" s="15"/>
    </row>
    <row r="299" spans="2:12" x14ac:dyDescent="0.25">
      <c r="B299" s="2" t="s">
        <v>43</v>
      </c>
      <c r="C299" s="145">
        <f>ROUND('Lei 1.218.2024'!C299*1.0462,2)</f>
        <v>15420.25</v>
      </c>
      <c r="D299" s="145">
        <f>ROUND('Lei 1.218.2024'!D299*1.0462,2)</f>
        <v>7710.12</v>
      </c>
      <c r="F299" s="15"/>
      <c r="J299" s="15"/>
      <c r="K299" s="15"/>
      <c r="L299" s="15"/>
    </row>
    <row r="300" spans="2:12" x14ac:dyDescent="0.25">
      <c r="B300" s="2" t="s">
        <v>44</v>
      </c>
      <c r="C300" s="145">
        <f>ROUND('Lei 1.218.2024'!C300*1.0462,2)</f>
        <v>18259.16</v>
      </c>
      <c r="D300" s="145">
        <f>ROUND('Lei 1.218.2024'!D300*1.0462,2)</f>
        <v>9129.58</v>
      </c>
      <c r="F300" s="15"/>
      <c r="J300" s="15"/>
      <c r="K300" s="15"/>
      <c r="L300" s="15"/>
    </row>
    <row r="301" spans="2:12" x14ac:dyDescent="0.25">
      <c r="B301" s="2" t="s">
        <v>45</v>
      </c>
      <c r="C301" s="145">
        <f>ROUND('Lei 1.218.2024'!C301*1.0462,2)</f>
        <v>25538.799999999999</v>
      </c>
      <c r="D301" s="145">
        <f>ROUND('Lei 1.218.2024'!D301*1.0462,2)</f>
        <v>12769.39</v>
      </c>
      <c r="F301" s="15"/>
      <c r="J301" s="15"/>
      <c r="K301" s="15"/>
      <c r="L301" s="15"/>
    </row>
    <row r="302" spans="2:12" x14ac:dyDescent="0.25">
      <c r="B302" s="2" t="s">
        <v>605</v>
      </c>
      <c r="C302" s="145">
        <f>ROUND('Lei 1.218.2024'!C302*1.0462,2)</f>
        <v>27631.200000000001</v>
      </c>
      <c r="D302" s="145">
        <f>ROUND('Lei 1.218.2024'!D302*1.0462,2)</f>
        <v>13815.59</v>
      </c>
      <c r="F302" s="15"/>
      <c r="J302" s="15"/>
      <c r="K302" s="15"/>
      <c r="L302" s="15"/>
    </row>
  </sheetData>
  <mergeCells count="160">
    <mergeCell ref="B12:D12"/>
    <mergeCell ref="B14:B15"/>
    <mergeCell ref="C14:E14"/>
    <mergeCell ref="C15:E15"/>
    <mergeCell ref="B16:D16"/>
    <mergeCell ref="B18:C18"/>
    <mergeCell ref="B2:I2"/>
    <mergeCell ref="B5:C5"/>
    <mergeCell ref="B6:C6"/>
    <mergeCell ref="B7:C7"/>
    <mergeCell ref="B10:B11"/>
    <mergeCell ref="C10:E10"/>
    <mergeCell ref="C11:E11"/>
    <mergeCell ref="B33:B38"/>
    <mergeCell ref="B39:B44"/>
    <mergeCell ref="B45:B50"/>
    <mergeCell ref="B52:I52"/>
    <mergeCell ref="B54:I54"/>
    <mergeCell ref="B55:C56"/>
    <mergeCell ref="F55:G55"/>
    <mergeCell ref="H55:I55"/>
    <mergeCell ref="B19:C19"/>
    <mergeCell ref="B24:I24"/>
    <mergeCell ref="B27:I27"/>
    <mergeCell ref="B29:I29"/>
    <mergeCell ref="B30:C31"/>
    <mergeCell ref="D30:F30"/>
    <mergeCell ref="G30:H30"/>
    <mergeCell ref="B83:B88"/>
    <mergeCell ref="B89:B94"/>
    <mergeCell ref="B95:B100"/>
    <mergeCell ref="B103:G103"/>
    <mergeCell ref="B105:F105"/>
    <mergeCell ref="B106:C107"/>
    <mergeCell ref="D106:F106"/>
    <mergeCell ref="B58:B63"/>
    <mergeCell ref="B64:B69"/>
    <mergeCell ref="B70:B75"/>
    <mergeCell ref="B77:I77"/>
    <mergeCell ref="B79:G79"/>
    <mergeCell ref="B80:C81"/>
    <mergeCell ref="F80:G80"/>
    <mergeCell ref="B135:C135"/>
    <mergeCell ref="D135:G135"/>
    <mergeCell ref="H135:J135"/>
    <mergeCell ref="K135:N135"/>
    <mergeCell ref="B136:C136"/>
    <mergeCell ref="D136:G136"/>
    <mergeCell ref="H136:J136"/>
    <mergeCell ref="K136:N136"/>
    <mergeCell ref="B109:B114"/>
    <mergeCell ref="B115:B120"/>
    <mergeCell ref="B121:B126"/>
    <mergeCell ref="B130:N130"/>
    <mergeCell ref="B134:C134"/>
    <mergeCell ref="D134:G134"/>
    <mergeCell ref="H134:J134"/>
    <mergeCell ref="K134:N134"/>
    <mergeCell ref="B139:C139"/>
    <mergeCell ref="D139:G139"/>
    <mergeCell ref="H139:J139"/>
    <mergeCell ref="K139:N139"/>
    <mergeCell ref="B140:C140"/>
    <mergeCell ref="D140:G140"/>
    <mergeCell ref="H140:J140"/>
    <mergeCell ref="K140:N140"/>
    <mergeCell ref="B137:C137"/>
    <mergeCell ref="D137:G137"/>
    <mergeCell ref="H137:J137"/>
    <mergeCell ref="K137:N137"/>
    <mergeCell ref="B138:C138"/>
    <mergeCell ref="D138:G138"/>
    <mergeCell ref="H138:J138"/>
    <mergeCell ref="K138:N138"/>
    <mergeCell ref="B143:C143"/>
    <mergeCell ref="D143:G143"/>
    <mergeCell ref="H143:J143"/>
    <mergeCell ref="K143:N143"/>
    <mergeCell ref="B144:C144"/>
    <mergeCell ref="D144:G144"/>
    <mergeCell ref="H144:J144"/>
    <mergeCell ref="K144:N144"/>
    <mergeCell ref="B141:C141"/>
    <mergeCell ref="D141:G141"/>
    <mergeCell ref="H141:J141"/>
    <mergeCell ref="K141:N141"/>
    <mergeCell ref="B142:C142"/>
    <mergeCell ref="D142:G142"/>
    <mergeCell ref="H142:J142"/>
    <mergeCell ref="K142:N142"/>
    <mergeCell ref="B147:C147"/>
    <mergeCell ref="D147:G147"/>
    <mergeCell ref="H147:J147"/>
    <mergeCell ref="K147:N147"/>
    <mergeCell ref="B148:C148"/>
    <mergeCell ref="D148:G148"/>
    <mergeCell ref="H148:J148"/>
    <mergeCell ref="K148:N148"/>
    <mergeCell ref="B145:C145"/>
    <mergeCell ref="D145:G145"/>
    <mergeCell ref="H145:J145"/>
    <mergeCell ref="K145:N145"/>
    <mergeCell ref="B146:C146"/>
    <mergeCell ref="D146:G146"/>
    <mergeCell ref="H146:J146"/>
    <mergeCell ref="K146:N146"/>
    <mergeCell ref="B165:C165"/>
    <mergeCell ref="B166:C166"/>
    <mergeCell ref="B167:C167"/>
    <mergeCell ref="B168:C168"/>
    <mergeCell ref="E174:G174"/>
    <mergeCell ref="B176:B181"/>
    <mergeCell ref="C176:C181"/>
    <mergeCell ref="B153:I153"/>
    <mergeCell ref="B159:C160"/>
    <mergeCell ref="B161:C161"/>
    <mergeCell ref="B162:C162"/>
    <mergeCell ref="B163:C163"/>
    <mergeCell ref="B164:C164"/>
    <mergeCell ref="B202:B219"/>
    <mergeCell ref="C202:C207"/>
    <mergeCell ref="C208:C213"/>
    <mergeCell ref="C214:C219"/>
    <mergeCell ref="B220:B221"/>
    <mergeCell ref="C220:C221"/>
    <mergeCell ref="B182:B187"/>
    <mergeCell ref="C182:C187"/>
    <mergeCell ref="B188:B193"/>
    <mergeCell ref="C188:C193"/>
    <mergeCell ref="B199:H199"/>
    <mergeCell ref="B200:B201"/>
    <mergeCell ref="C200:C201"/>
    <mergeCell ref="D200:D201"/>
    <mergeCell ref="E200:H200"/>
    <mergeCell ref="B238:B239"/>
    <mergeCell ref="C238:C239"/>
    <mergeCell ref="B241:B242"/>
    <mergeCell ref="C241:C242"/>
    <mergeCell ref="D241:D242"/>
    <mergeCell ref="E241:H241"/>
    <mergeCell ref="D220:D221"/>
    <mergeCell ref="E220:H220"/>
    <mergeCell ref="B222:B237"/>
    <mergeCell ref="C222:C227"/>
    <mergeCell ref="C228:C233"/>
    <mergeCell ref="C234:C237"/>
    <mergeCell ref="B267:B284"/>
    <mergeCell ref="C267:C272"/>
    <mergeCell ref="C273:C278"/>
    <mergeCell ref="C279:C284"/>
    <mergeCell ref="B288:I288"/>
    <mergeCell ref="B243:B260"/>
    <mergeCell ref="C243:C248"/>
    <mergeCell ref="C249:C254"/>
    <mergeCell ref="C255:C260"/>
    <mergeCell ref="B264:H264"/>
    <mergeCell ref="B265:B266"/>
    <mergeCell ref="C265:C266"/>
    <mergeCell ref="D265:D266"/>
    <mergeCell ref="E265:H26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5"/>
  <sheetViews>
    <sheetView workbookViewId="0">
      <selection activeCell="F11" sqref="F9:G11"/>
    </sheetView>
  </sheetViews>
  <sheetFormatPr defaultRowHeight="15" x14ac:dyDescent="0.25"/>
  <cols>
    <col min="1" max="1" width="6" style="105" customWidth="1"/>
    <col min="2" max="2" width="32.42578125" style="105" customWidth="1"/>
    <col min="3" max="3" width="54" style="105" customWidth="1"/>
    <col min="4" max="4" width="8.140625" style="105" customWidth="1"/>
    <col min="5" max="5" width="6.7109375" style="105" customWidth="1"/>
    <col min="6" max="6" width="25.7109375" style="105" customWidth="1"/>
    <col min="7" max="7" width="29.7109375" style="105" customWidth="1"/>
    <col min="8" max="16384" width="9.140625" style="105"/>
  </cols>
  <sheetData>
    <row r="1" spans="1:7" x14ac:dyDescent="0.25">
      <c r="A1" s="214" t="s">
        <v>139</v>
      </c>
      <c r="B1" s="215"/>
      <c r="C1" s="215"/>
      <c r="D1" s="215"/>
      <c r="E1" s="215"/>
      <c r="F1" s="215"/>
      <c r="G1" s="215"/>
    </row>
    <row r="2" spans="1:7" x14ac:dyDescent="0.25">
      <c r="A2" s="106" t="s">
        <v>140</v>
      </c>
      <c r="B2" s="106" t="s">
        <v>141</v>
      </c>
      <c r="C2" s="106" t="s">
        <v>142</v>
      </c>
      <c r="D2" s="106" t="s">
        <v>104</v>
      </c>
      <c r="E2" s="106" t="s">
        <v>143</v>
      </c>
      <c r="F2" s="106" t="s">
        <v>144</v>
      </c>
      <c r="G2" s="106" t="s">
        <v>129</v>
      </c>
    </row>
    <row r="3" spans="1:7" x14ac:dyDescent="0.25">
      <c r="A3" s="107">
        <v>58</v>
      </c>
      <c r="B3" s="105" t="s">
        <v>145</v>
      </c>
      <c r="C3" s="105" t="s">
        <v>146</v>
      </c>
      <c r="D3" s="105" t="s">
        <v>16</v>
      </c>
      <c r="E3" s="107">
        <v>1</v>
      </c>
      <c r="F3" s="105" t="s">
        <v>147</v>
      </c>
      <c r="G3" s="105" t="s">
        <v>148</v>
      </c>
    </row>
    <row r="4" spans="1:7" x14ac:dyDescent="0.25">
      <c r="A4" s="107">
        <v>2447</v>
      </c>
      <c r="B4" s="105" t="s">
        <v>149</v>
      </c>
      <c r="C4" s="105" t="s">
        <v>150</v>
      </c>
      <c r="D4" s="105" t="s">
        <v>151</v>
      </c>
      <c r="E4" s="107">
        <v>1</v>
      </c>
      <c r="F4" s="105" t="s">
        <v>388</v>
      </c>
      <c r="G4" s="105" t="s">
        <v>389</v>
      </c>
    </row>
    <row r="5" spans="1:7" x14ac:dyDescent="0.25">
      <c r="A5" s="107">
        <v>2448</v>
      </c>
      <c r="B5" s="105" t="s">
        <v>149</v>
      </c>
      <c r="C5" s="105" t="s">
        <v>150</v>
      </c>
      <c r="D5" s="105" t="s">
        <v>151</v>
      </c>
      <c r="E5" s="107">
        <v>2</v>
      </c>
      <c r="F5" s="105" t="s">
        <v>390</v>
      </c>
      <c r="G5" s="105" t="s">
        <v>391</v>
      </c>
    </row>
    <row r="6" spans="1:7" x14ac:dyDescent="0.25">
      <c r="A6" s="107">
        <v>2449</v>
      </c>
      <c r="B6" s="105" t="s">
        <v>149</v>
      </c>
      <c r="C6" s="105" t="s">
        <v>150</v>
      </c>
      <c r="D6" s="105" t="s">
        <v>151</v>
      </c>
      <c r="E6" s="107">
        <v>3</v>
      </c>
      <c r="F6" s="105" t="s">
        <v>392</v>
      </c>
      <c r="G6" s="105" t="s">
        <v>393</v>
      </c>
    </row>
    <row r="7" spans="1:7" x14ac:dyDescent="0.25">
      <c r="A7" s="107">
        <v>2450</v>
      </c>
      <c r="B7" s="105" t="s">
        <v>149</v>
      </c>
      <c r="C7" s="105" t="s">
        <v>150</v>
      </c>
      <c r="D7" s="105" t="s">
        <v>151</v>
      </c>
      <c r="E7" s="107">
        <v>4</v>
      </c>
      <c r="F7" s="105" t="s">
        <v>394</v>
      </c>
      <c r="G7" s="105" t="s">
        <v>395</v>
      </c>
    </row>
    <row r="8" spans="1:7" x14ac:dyDescent="0.25">
      <c r="A8" s="107">
        <v>2451</v>
      </c>
      <c r="B8" s="105" t="s">
        <v>149</v>
      </c>
      <c r="C8" s="105" t="s">
        <v>150</v>
      </c>
      <c r="D8" s="105" t="s">
        <v>151</v>
      </c>
      <c r="E8" s="107">
        <v>5</v>
      </c>
      <c r="F8" s="105" t="s">
        <v>396</v>
      </c>
      <c r="G8" s="105" t="s">
        <v>397</v>
      </c>
    </row>
    <row r="9" spans="1:7" x14ac:dyDescent="0.25">
      <c r="A9" s="107">
        <v>2445</v>
      </c>
      <c r="B9" s="105" t="s">
        <v>149</v>
      </c>
      <c r="C9" s="105" t="s">
        <v>150</v>
      </c>
      <c r="D9" s="105" t="s">
        <v>151</v>
      </c>
      <c r="E9" s="107">
        <v>6</v>
      </c>
      <c r="F9" s="105" t="s">
        <v>398</v>
      </c>
      <c r="G9" s="105" t="s">
        <v>399</v>
      </c>
    </row>
    <row r="10" spans="1:7" x14ac:dyDescent="0.25">
      <c r="A10" s="107">
        <v>2452</v>
      </c>
      <c r="B10" s="105" t="s">
        <v>149</v>
      </c>
      <c r="C10" s="105" t="s">
        <v>150</v>
      </c>
      <c r="D10" s="105" t="s">
        <v>151</v>
      </c>
      <c r="E10" s="107">
        <v>7</v>
      </c>
      <c r="F10" s="105" t="s">
        <v>400</v>
      </c>
      <c r="G10" s="105" t="s">
        <v>401</v>
      </c>
    </row>
    <row r="11" spans="1:7" x14ac:dyDescent="0.25">
      <c r="A11" s="107">
        <v>2446</v>
      </c>
      <c r="B11" s="105" t="s">
        <v>149</v>
      </c>
      <c r="C11" s="105" t="s">
        <v>150</v>
      </c>
      <c r="D11" s="105" t="s">
        <v>151</v>
      </c>
      <c r="E11" s="107">
        <v>8</v>
      </c>
      <c r="F11" s="105" t="s">
        <v>402</v>
      </c>
      <c r="G11" s="105" t="s">
        <v>403</v>
      </c>
    </row>
    <row r="12" spans="1:7" x14ac:dyDescent="0.25">
      <c r="A12" s="107">
        <v>1759</v>
      </c>
      <c r="B12" s="105" t="s">
        <v>404</v>
      </c>
      <c r="C12" s="105" t="s">
        <v>176</v>
      </c>
      <c r="D12" s="105" t="s">
        <v>173</v>
      </c>
      <c r="E12" s="107">
        <v>1</v>
      </c>
      <c r="F12" s="105" t="s">
        <v>177</v>
      </c>
      <c r="G12" s="105" t="s">
        <v>148</v>
      </c>
    </row>
    <row r="13" spans="1:7" x14ac:dyDescent="0.25">
      <c r="A13" s="107">
        <v>1841</v>
      </c>
      <c r="B13" s="105" t="s">
        <v>168</v>
      </c>
      <c r="C13" s="105" t="s">
        <v>169</v>
      </c>
      <c r="D13" s="105" t="s">
        <v>131</v>
      </c>
      <c r="E13" s="107">
        <v>1</v>
      </c>
      <c r="F13" s="105" t="s">
        <v>148</v>
      </c>
      <c r="G13" s="105" t="s">
        <v>405</v>
      </c>
    </row>
    <row r="14" spans="1:7" x14ac:dyDescent="0.25">
      <c r="A14" s="107">
        <v>1913</v>
      </c>
      <c r="B14" s="105" t="s">
        <v>168</v>
      </c>
      <c r="C14" s="105" t="s">
        <v>169</v>
      </c>
      <c r="D14" s="105" t="s">
        <v>131</v>
      </c>
      <c r="E14" s="107">
        <v>2</v>
      </c>
      <c r="F14" s="105" t="s">
        <v>148</v>
      </c>
      <c r="G14" s="105" t="s">
        <v>406</v>
      </c>
    </row>
    <row r="15" spans="1:7" x14ac:dyDescent="0.25">
      <c r="A15" s="107">
        <v>2777</v>
      </c>
      <c r="B15" s="105" t="s">
        <v>168</v>
      </c>
      <c r="C15" s="105" t="s">
        <v>169</v>
      </c>
      <c r="D15" s="105" t="s">
        <v>131</v>
      </c>
      <c r="E15" s="107">
        <v>3</v>
      </c>
      <c r="F15" s="105" t="s">
        <v>148</v>
      </c>
      <c r="G15" s="105" t="s">
        <v>395</v>
      </c>
    </row>
    <row r="16" spans="1:7" x14ac:dyDescent="0.25">
      <c r="A16" s="107">
        <v>2438</v>
      </c>
      <c r="B16" s="105" t="s">
        <v>168</v>
      </c>
      <c r="C16" s="105" t="s">
        <v>130</v>
      </c>
      <c r="D16" s="105" t="s">
        <v>131</v>
      </c>
      <c r="E16" s="107">
        <v>20</v>
      </c>
      <c r="F16" s="105" t="s">
        <v>407</v>
      </c>
      <c r="G16" s="105" t="s">
        <v>408</v>
      </c>
    </row>
    <row r="17" spans="1:7" x14ac:dyDescent="0.25">
      <c r="A17" s="107">
        <v>2441</v>
      </c>
      <c r="B17" s="105" t="s">
        <v>168</v>
      </c>
      <c r="C17" s="105" t="s">
        <v>130</v>
      </c>
      <c r="D17" s="105" t="s">
        <v>131</v>
      </c>
      <c r="E17" s="107">
        <v>25</v>
      </c>
      <c r="F17" s="105" t="s">
        <v>407</v>
      </c>
      <c r="G17" s="105" t="s">
        <v>409</v>
      </c>
    </row>
    <row r="18" spans="1:7" x14ac:dyDescent="0.25">
      <c r="A18" s="107">
        <v>2432</v>
      </c>
      <c r="B18" s="105" t="s">
        <v>171</v>
      </c>
      <c r="C18" s="105" t="s">
        <v>172</v>
      </c>
      <c r="D18" s="105" t="s">
        <v>173</v>
      </c>
      <c r="E18" s="107">
        <v>1</v>
      </c>
      <c r="F18" s="105" t="s">
        <v>407</v>
      </c>
      <c r="G18" s="105" t="s">
        <v>148</v>
      </c>
    </row>
    <row r="19" spans="1:7" x14ac:dyDescent="0.25">
      <c r="A19" s="107">
        <v>2434</v>
      </c>
      <c r="B19" s="105" t="s">
        <v>171</v>
      </c>
      <c r="C19" s="105" t="s">
        <v>175</v>
      </c>
      <c r="D19" s="105" t="s">
        <v>173</v>
      </c>
      <c r="E19" s="107">
        <v>1</v>
      </c>
      <c r="F19" s="105" t="s">
        <v>407</v>
      </c>
      <c r="G19" s="105" t="s">
        <v>148</v>
      </c>
    </row>
    <row r="20" spans="1:7" x14ac:dyDescent="0.25">
      <c r="A20" s="107">
        <v>61</v>
      </c>
      <c r="B20" s="105" t="s">
        <v>171</v>
      </c>
      <c r="C20" s="105" t="s">
        <v>178</v>
      </c>
      <c r="D20" s="105" t="s">
        <v>173</v>
      </c>
      <c r="E20" s="107">
        <v>1</v>
      </c>
      <c r="F20" s="105" t="s">
        <v>179</v>
      </c>
      <c r="G20" s="105" t="s">
        <v>148</v>
      </c>
    </row>
    <row r="21" spans="1:7" x14ac:dyDescent="0.25">
      <c r="A21" s="107">
        <v>2436</v>
      </c>
      <c r="B21" s="105" t="s">
        <v>171</v>
      </c>
      <c r="C21" s="105" t="s">
        <v>180</v>
      </c>
      <c r="D21" s="105" t="s">
        <v>173</v>
      </c>
      <c r="E21" s="107">
        <v>1</v>
      </c>
      <c r="F21" s="105" t="s">
        <v>410</v>
      </c>
      <c r="G21" s="105" t="s">
        <v>148</v>
      </c>
    </row>
    <row r="22" spans="1:7" x14ac:dyDescent="0.25">
      <c r="A22" s="107">
        <v>2453</v>
      </c>
      <c r="B22" s="105" t="s">
        <v>181</v>
      </c>
      <c r="C22" s="105" t="s">
        <v>182</v>
      </c>
      <c r="D22" s="105" t="s">
        <v>14</v>
      </c>
      <c r="E22" s="105" t="s">
        <v>15</v>
      </c>
      <c r="F22" s="105" t="s">
        <v>411</v>
      </c>
      <c r="G22" s="105" t="s">
        <v>148</v>
      </c>
    </row>
    <row r="23" spans="1:7" x14ac:dyDescent="0.25">
      <c r="A23" s="107">
        <v>2492</v>
      </c>
      <c r="B23" s="105" t="s">
        <v>181</v>
      </c>
      <c r="C23" s="105" t="s">
        <v>182</v>
      </c>
      <c r="D23" s="105" t="s">
        <v>14</v>
      </c>
      <c r="E23" s="105" t="s">
        <v>16</v>
      </c>
      <c r="F23" s="105" t="s">
        <v>412</v>
      </c>
      <c r="G23" s="105" t="s">
        <v>148</v>
      </c>
    </row>
    <row r="24" spans="1:7" x14ac:dyDescent="0.25">
      <c r="A24" s="107">
        <v>2531</v>
      </c>
      <c r="B24" s="105" t="s">
        <v>181</v>
      </c>
      <c r="C24" s="105" t="s">
        <v>182</v>
      </c>
      <c r="D24" s="105" t="s">
        <v>14</v>
      </c>
      <c r="E24" s="105" t="s">
        <v>17</v>
      </c>
      <c r="F24" s="105" t="s">
        <v>413</v>
      </c>
      <c r="G24" s="105" t="s">
        <v>148</v>
      </c>
    </row>
    <row r="25" spans="1:7" x14ac:dyDescent="0.25">
      <c r="A25" s="107">
        <v>2570</v>
      </c>
      <c r="B25" s="105" t="s">
        <v>181</v>
      </c>
      <c r="C25" s="105" t="s">
        <v>182</v>
      </c>
      <c r="D25" s="105" t="s">
        <v>14</v>
      </c>
      <c r="E25" s="105" t="s">
        <v>18</v>
      </c>
      <c r="F25" s="105" t="s">
        <v>414</v>
      </c>
      <c r="G25" s="105" t="s">
        <v>148</v>
      </c>
    </row>
    <row r="26" spans="1:7" x14ac:dyDescent="0.25">
      <c r="A26" s="107">
        <v>2610</v>
      </c>
      <c r="B26" s="105" t="s">
        <v>181</v>
      </c>
      <c r="C26" s="105" t="s">
        <v>182</v>
      </c>
      <c r="D26" s="105" t="s">
        <v>14</v>
      </c>
      <c r="E26" s="105" t="s">
        <v>19</v>
      </c>
      <c r="F26" s="105" t="s">
        <v>415</v>
      </c>
      <c r="G26" s="105" t="s">
        <v>148</v>
      </c>
    </row>
    <row r="27" spans="1:7" x14ac:dyDescent="0.25">
      <c r="A27" s="107">
        <v>2649</v>
      </c>
      <c r="B27" s="105" t="s">
        <v>181</v>
      </c>
      <c r="C27" s="105" t="s">
        <v>182</v>
      </c>
      <c r="D27" s="105" t="s">
        <v>14</v>
      </c>
      <c r="E27" s="105" t="s">
        <v>20</v>
      </c>
      <c r="F27" s="105" t="s">
        <v>416</v>
      </c>
      <c r="G27" s="105" t="s">
        <v>148</v>
      </c>
    </row>
    <row r="28" spans="1:7" x14ac:dyDescent="0.25">
      <c r="A28" s="107">
        <v>2709</v>
      </c>
      <c r="B28" s="105" t="s">
        <v>181</v>
      </c>
      <c r="C28" s="105" t="s">
        <v>182</v>
      </c>
      <c r="D28" s="105" t="s">
        <v>14</v>
      </c>
      <c r="E28" s="105" t="s">
        <v>189</v>
      </c>
      <c r="F28" s="105" t="s">
        <v>417</v>
      </c>
      <c r="G28" s="105" t="s">
        <v>148</v>
      </c>
    </row>
    <row r="29" spans="1:7" x14ac:dyDescent="0.25">
      <c r="A29" s="107">
        <v>2731</v>
      </c>
      <c r="B29" s="105" t="s">
        <v>181</v>
      </c>
      <c r="C29" s="105" t="s">
        <v>182</v>
      </c>
      <c r="D29" s="105" t="s">
        <v>14</v>
      </c>
      <c r="E29" s="105" t="s">
        <v>191</v>
      </c>
      <c r="F29" s="105" t="s">
        <v>418</v>
      </c>
      <c r="G29" s="105" t="s">
        <v>148</v>
      </c>
    </row>
    <row r="30" spans="1:7" x14ac:dyDescent="0.25">
      <c r="A30" s="107">
        <v>2753</v>
      </c>
      <c r="B30" s="105" t="s">
        <v>181</v>
      </c>
      <c r="C30" s="105" t="s">
        <v>182</v>
      </c>
      <c r="D30" s="105" t="s">
        <v>14</v>
      </c>
      <c r="E30" s="105" t="s">
        <v>14</v>
      </c>
      <c r="F30" s="105" t="s">
        <v>419</v>
      </c>
      <c r="G30" s="105" t="s">
        <v>148</v>
      </c>
    </row>
    <row r="31" spans="1:7" x14ac:dyDescent="0.25">
      <c r="A31" s="107">
        <v>2463</v>
      </c>
      <c r="B31" s="105" t="s">
        <v>181</v>
      </c>
      <c r="C31" s="105" t="s">
        <v>182</v>
      </c>
      <c r="D31" s="105" t="s">
        <v>21</v>
      </c>
      <c r="E31" s="105" t="s">
        <v>15</v>
      </c>
      <c r="F31" s="105" t="s">
        <v>420</v>
      </c>
      <c r="G31" s="105" t="s">
        <v>148</v>
      </c>
    </row>
    <row r="32" spans="1:7" x14ac:dyDescent="0.25">
      <c r="A32" s="107">
        <v>2502</v>
      </c>
      <c r="B32" s="105" t="s">
        <v>181</v>
      </c>
      <c r="C32" s="105" t="s">
        <v>182</v>
      </c>
      <c r="D32" s="105" t="s">
        <v>21</v>
      </c>
      <c r="E32" s="105" t="s">
        <v>16</v>
      </c>
      <c r="F32" s="105" t="s">
        <v>421</v>
      </c>
      <c r="G32" s="105" t="s">
        <v>148</v>
      </c>
    </row>
    <row r="33" spans="1:7" x14ac:dyDescent="0.25">
      <c r="A33" s="107">
        <v>2541</v>
      </c>
      <c r="B33" s="105" t="s">
        <v>181</v>
      </c>
      <c r="C33" s="105" t="s">
        <v>182</v>
      </c>
      <c r="D33" s="105" t="s">
        <v>21</v>
      </c>
      <c r="E33" s="105" t="s">
        <v>17</v>
      </c>
      <c r="F33" s="105" t="s">
        <v>422</v>
      </c>
      <c r="G33" s="105" t="s">
        <v>148</v>
      </c>
    </row>
    <row r="34" spans="1:7" x14ac:dyDescent="0.25">
      <c r="A34" s="107">
        <v>2580</v>
      </c>
      <c r="B34" s="105" t="s">
        <v>181</v>
      </c>
      <c r="C34" s="105" t="s">
        <v>182</v>
      </c>
      <c r="D34" s="105" t="s">
        <v>21</v>
      </c>
      <c r="E34" s="105" t="s">
        <v>18</v>
      </c>
      <c r="F34" s="105" t="s">
        <v>423</v>
      </c>
      <c r="G34" s="105" t="s">
        <v>148</v>
      </c>
    </row>
    <row r="35" spans="1:7" x14ac:dyDescent="0.25">
      <c r="A35" s="107">
        <v>2620</v>
      </c>
      <c r="B35" s="105" t="s">
        <v>181</v>
      </c>
      <c r="C35" s="105" t="s">
        <v>182</v>
      </c>
      <c r="D35" s="105" t="s">
        <v>21</v>
      </c>
      <c r="E35" s="105" t="s">
        <v>19</v>
      </c>
      <c r="F35" s="105" t="s">
        <v>424</v>
      </c>
      <c r="G35" s="105" t="s">
        <v>148</v>
      </c>
    </row>
    <row r="36" spans="1:7" x14ac:dyDescent="0.25">
      <c r="A36" s="107">
        <v>2659</v>
      </c>
      <c r="B36" s="105" t="s">
        <v>181</v>
      </c>
      <c r="C36" s="105" t="s">
        <v>182</v>
      </c>
      <c r="D36" s="105" t="s">
        <v>21</v>
      </c>
      <c r="E36" s="105" t="s">
        <v>20</v>
      </c>
      <c r="F36" s="105" t="s">
        <v>425</v>
      </c>
      <c r="G36" s="105" t="s">
        <v>148</v>
      </c>
    </row>
    <row r="37" spans="1:7" x14ac:dyDescent="0.25">
      <c r="A37" s="107">
        <v>2720</v>
      </c>
      <c r="B37" s="105" t="s">
        <v>181</v>
      </c>
      <c r="C37" s="105" t="s">
        <v>182</v>
      </c>
      <c r="D37" s="105" t="s">
        <v>21</v>
      </c>
      <c r="E37" s="105" t="s">
        <v>189</v>
      </c>
      <c r="F37" s="105" t="s">
        <v>426</v>
      </c>
      <c r="G37" s="105" t="s">
        <v>148</v>
      </c>
    </row>
    <row r="38" spans="1:7" x14ac:dyDescent="0.25">
      <c r="A38" s="107">
        <v>2742</v>
      </c>
      <c r="B38" s="105" t="s">
        <v>181</v>
      </c>
      <c r="C38" s="105" t="s">
        <v>182</v>
      </c>
      <c r="D38" s="105" t="s">
        <v>21</v>
      </c>
      <c r="E38" s="105" t="s">
        <v>191</v>
      </c>
      <c r="F38" s="105" t="s">
        <v>427</v>
      </c>
      <c r="G38" s="105" t="s">
        <v>148</v>
      </c>
    </row>
    <row r="39" spans="1:7" x14ac:dyDescent="0.25">
      <c r="A39" s="107">
        <v>2764</v>
      </c>
      <c r="B39" s="105" t="s">
        <v>181</v>
      </c>
      <c r="C39" s="105" t="s">
        <v>182</v>
      </c>
      <c r="D39" s="105" t="s">
        <v>21</v>
      </c>
      <c r="E39" s="105" t="s">
        <v>14</v>
      </c>
      <c r="F39" s="105" t="s">
        <v>428</v>
      </c>
      <c r="G39" s="105" t="s">
        <v>148</v>
      </c>
    </row>
    <row r="40" spans="1:7" x14ac:dyDescent="0.25">
      <c r="A40" s="107">
        <v>2473</v>
      </c>
      <c r="B40" s="105" t="s">
        <v>181</v>
      </c>
      <c r="C40" s="105" t="s">
        <v>182</v>
      </c>
      <c r="D40" s="105" t="s">
        <v>203</v>
      </c>
      <c r="E40" s="105" t="s">
        <v>15</v>
      </c>
      <c r="F40" s="105" t="s">
        <v>429</v>
      </c>
      <c r="G40" s="105" t="s">
        <v>148</v>
      </c>
    </row>
    <row r="41" spans="1:7" x14ac:dyDescent="0.25">
      <c r="A41" s="107">
        <v>2485</v>
      </c>
      <c r="B41" s="105" t="s">
        <v>181</v>
      </c>
      <c r="C41" s="105" t="s">
        <v>182</v>
      </c>
      <c r="D41" s="105" t="s">
        <v>203</v>
      </c>
      <c r="E41" s="105" t="s">
        <v>205</v>
      </c>
      <c r="F41" s="105" t="s">
        <v>430</v>
      </c>
      <c r="G41" s="105" t="s">
        <v>148</v>
      </c>
    </row>
    <row r="42" spans="1:7" x14ac:dyDescent="0.25">
      <c r="A42" s="107">
        <v>2487</v>
      </c>
      <c r="B42" s="105" t="s">
        <v>181</v>
      </c>
      <c r="C42" s="105" t="s">
        <v>182</v>
      </c>
      <c r="D42" s="105" t="s">
        <v>203</v>
      </c>
      <c r="E42" s="105" t="s">
        <v>207</v>
      </c>
      <c r="F42" s="105" t="s">
        <v>431</v>
      </c>
      <c r="G42" s="105" t="s">
        <v>148</v>
      </c>
    </row>
    <row r="43" spans="1:7" x14ac:dyDescent="0.25">
      <c r="A43" s="107">
        <v>2512</v>
      </c>
      <c r="B43" s="105" t="s">
        <v>181</v>
      </c>
      <c r="C43" s="105" t="s">
        <v>182</v>
      </c>
      <c r="D43" s="105" t="s">
        <v>203</v>
      </c>
      <c r="E43" s="105" t="s">
        <v>16</v>
      </c>
      <c r="F43" s="105" t="s">
        <v>432</v>
      </c>
      <c r="G43" s="105" t="s">
        <v>148</v>
      </c>
    </row>
    <row r="44" spans="1:7" x14ac:dyDescent="0.25">
      <c r="A44" s="107">
        <v>2524</v>
      </c>
      <c r="B44" s="105" t="s">
        <v>181</v>
      </c>
      <c r="C44" s="105" t="s">
        <v>182</v>
      </c>
      <c r="D44" s="105" t="s">
        <v>203</v>
      </c>
      <c r="E44" s="105" t="s">
        <v>210</v>
      </c>
      <c r="F44" s="105" t="s">
        <v>433</v>
      </c>
      <c r="G44" s="105" t="s">
        <v>148</v>
      </c>
    </row>
    <row r="45" spans="1:7" x14ac:dyDescent="0.25">
      <c r="A45" s="107">
        <v>2526</v>
      </c>
      <c r="B45" s="105" t="s">
        <v>181</v>
      </c>
      <c r="C45" s="105" t="s">
        <v>182</v>
      </c>
      <c r="D45" s="105" t="s">
        <v>203</v>
      </c>
      <c r="E45" s="105" t="s">
        <v>212</v>
      </c>
      <c r="F45" s="105" t="s">
        <v>434</v>
      </c>
      <c r="G45" s="105" t="s">
        <v>148</v>
      </c>
    </row>
    <row r="46" spans="1:7" x14ac:dyDescent="0.25">
      <c r="A46" s="107">
        <v>2551</v>
      </c>
      <c r="B46" s="105" t="s">
        <v>181</v>
      </c>
      <c r="C46" s="105" t="s">
        <v>182</v>
      </c>
      <c r="D46" s="105" t="s">
        <v>203</v>
      </c>
      <c r="E46" s="105" t="s">
        <v>17</v>
      </c>
      <c r="F46" s="105" t="s">
        <v>435</v>
      </c>
      <c r="G46" s="105" t="s">
        <v>148</v>
      </c>
    </row>
    <row r="47" spans="1:7" x14ac:dyDescent="0.25">
      <c r="A47" s="107">
        <v>2563</v>
      </c>
      <c r="B47" s="105" t="s">
        <v>181</v>
      </c>
      <c r="C47" s="105" t="s">
        <v>182</v>
      </c>
      <c r="D47" s="105" t="s">
        <v>203</v>
      </c>
      <c r="E47" s="105" t="s">
        <v>215</v>
      </c>
      <c r="F47" s="105" t="s">
        <v>436</v>
      </c>
      <c r="G47" s="105" t="s">
        <v>148</v>
      </c>
    </row>
    <row r="48" spans="1:7" x14ac:dyDescent="0.25">
      <c r="A48" s="107">
        <v>2565</v>
      </c>
      <c r="B48" s="105" t="s">
        <v>181</v>
      </c>
      <c r="C48" s="105" t="s">
        <v>182</v>
      </c>
      <c r="D48" s="105" t="s">
        <v>203</v>
      </c>
      <c r="E48" s="105" t="s">
        <v>217</v>
      </c>
      <c r="F48" s="105" t="s">
        <v>437</v>
      </c>
      <c r="G48" s="105" t="s">
        <v>148</v>
      </c>
    </row>
    <row r="49" spans="1:7" x14ac:dyDescent="0.25">
      <c r="A49" s="107">
        <v>2590</v>
      </c>
      <c r="B49" s="105" t="s">
        <v>181</v>
      </c>
      <c r="C49" s="105" t="s">
        <v>182</v>
      </c>
      <c r="D49" s="105" t="s">
        <v>203</v>
      </c>
      <c r="E49" s="105" t="s">
        <v>18</v>
      </c>
      <c r="F49" s="105" t="s">
        <v>438</v>
      </c>
      <c r="G49" s="105" t="s">
        <v>148</v>
      </c>
    </row>
    <row r="50" spans="1:7" x14ac:dyDescent="0.25">
      <c r="A50" s="107">
        <v>2603</v>
      </c>
      <c r="B50" s="105" t="s">
        <v>181</v>
      </c>
      <c r="C50" s="105" t="s">
        <v>182</v>
      </c>
      <c r="D50" s="105" t="s">
        <v>203</v>
      </c>
      <c r="E50" s="105" t="s">
        <v>220</v>
      </c>
      <c r="F50" s="105" t="s">
        <v>439</v>
      </c>
      <c r="G50" s="105" t="s">
        <v>148</v>
      </c>
    </row>
    <row r="51" spans="1:7" x14ac:dyDescent="0.25">
      <c r="A51" s="107">
        <v>2605</v>
      </c>
      <c r="B51" s="105" t="s">
        <v>181</v>
      </c>
      <c r="C51" s="105" t="s">
        <v>182</v>
      </c>
      <c r="D51" s="105" t="s">
        <v>203</v>
      </c>
      <c r="E51" s="105" t="s">
        <v>222</v>
      </c>
      <c r="F51" s="105" t="s">
        <v>440</v>
      </c>
      <c r="G51" s="105" t="s">
        <v>148</v>
      </c>
    </row>
    <row r="52" spans="1:7" x14ac:dyDescent="0.25">
      <c r="A52" s="107">
        <v>2630</v>
      </c>
      <c r="B52" s="105" t="s">
        <v>181</v>
      </c>
      <c r="C52" s="105" t="s">
        <v>182</v>
      </c>
      <c r="D52" s="105" t="s">
        <v>203</v>
      </c>
      <c r="E52" s="105" t="s">
        <v>19</v>
      </c>
      <c r="F52" s="105" t="s">
        <v>441</v>
      </c>
      <c r="G52" s="105" t="s">
        <v>148</v>
      </c>
    </row>
    <row r="53" spans="1:7" x14ac:dyDescent="0.25">
      <c r="A53" s="107">
        <v>2642</v>
      </c>
      <c r="B53" s="105" t="s">
        <v>181</v>
      </c>
      <c r="C53" s="105" t="s">
        <v>182</v>
      </c>
      <c r="D53" s="105" t="s">
        <v>203</v>
      </c>
      <c r="E53" s="105" t="s">
        <v>225</v>
      </c>
      <c r="F53" s="105" t="s">
        <v>442</v>
      </c>
      <c r="G53" s="105" t="s">
        <v>148</v>
      </c>
    </row>
    <row r="54" spans="1:7" x14ac:dyDescent="0.25">
      <c r="A54" s="107">
        <v>2644</v>
      </c>
      <c r="B54" s="105" t="s">
        <v>181</v>
      </c>
      <c r="C54" s="105" t="s">
        <v>182</v>
      </c>
      <c r="D54" s="105" t="s">
        <v>203</v>
      </c>
      <c r="E54" s="105" t="s">
        <v>227</v>
      </c>
      <c r="F54" s="105" t="s">
        <v>443</v>
      </c>
      <c r="G54" s="105" t="s">
        <v>148</v>
      </c>
    </row>
    <row r="55" spans="1:7" x14ac:dyDescent="0.25">
      <c r="A55" s="107">
        <v>2669</v>
      </c>
      <c r="B55" s="105" t="s">
        <v>181</v>
      </c>
      <c r="C55" s="105" t="s">
        <v>182</v>
      </c>
      <c r="D55" s="105" t="s">
        <v>203</v>
      </c>
      <c r="E55" s="105" t="s">
        <v>20</v>
      </c>
      <c r="F55" s="105" t="s">
        <v>444</v>
      </c>
      <c r="G55" s="105" t="s">
        <v>148</v>
      </c>
    </row>
    <row r="56" spans="1:7" x14ac:dyDescent="0.25">
      <c r="A56" s="107">
        <v>2681</v>
      </c>
      <c r="B56" s="105" t="s">
        <v>181</v>
      </c>
      <c r="C56" s="105" t="s">
        <v>182</v>
      </c>
      <c r="D56" s="105" t="s">
        <v>203</v>
      </c>
      <c r="E56" s="105" t="s">
        <v>230</v>
      </c>
      <c r="F56" s="105" t="s">
        <v>445</v>
      </c>
      <c r="G56" s="105" t="s">
        <v>148</v>
      </c>
    </row>
    <row r="57" spans="1:7" x14ac:dyDescent="0.25">
      <c r="A57" s="107">
        <v>2683</v>
      </c>
      <c r="B57" s="105" t="s">
        <v>181</v>
      </c>
      <c r="C57" s="105" t="s">
        <v>182</v>
      </c>
      <c r="D57" s="105" t="s">
        <v>203</v>
      </c>
      <c r="E57" s="105" t="s">
        <v>232</v>
      </c>
      <c r="F57" s="105" t="s">
        <v>446</v>
      </c>
      <c r="G57" s="105" t="s">
        <v>148</v>
      </c>
    </row>
    <row r="58" spans="1:7" x14ac:dyDescent="0.25">
      <c r="A58" s="107">
        <v>2454</v>
      </c>
      <c r="B58" s="105" t="s">
        <v>181</v>
      </c>
      <c r="C58" s="105" t="s">
        <v>234</v>
      </c>
      <c r="D58" s="105" t="s">
        <v>14</v>
      </c>
      <c r="E58" s="105" t="s">
        <v>15</v>
      </c>
      <c r="F58" s="105" t="s">
        <v>447</v>
      </c>
      <c r="G58" s="105" t="s">
        <v>148</v>
      </c>
    </row>
    <row r="59" spans="1:7" x14ac:dyDescent="0.25">
      <c r="A59" s="107">
        <v>2493</v>
      </c>
      <c r="B59" s="105" t="s">
        <v>181</v>
      </c>
      <c r="C59" s="105" t="s">
        <v>234</v>
      </c>
      <c r="D59" s="105" t="s">
        <v>14</v>
      </c>
      <c r="E59" s="105" t="s">
        <v>16</v>
      </c>
      <c r="F59" s="105" t="s">
        <v>448</v>
      </c>
      <c r="G59" s="105" t="s">
        <v>148</v>
      </c>
    </row>
    <row r="60" spans="1:7" x14ac:dyDescent="0.25">
      <c r="A60" s="107">
        <v>2532</v>
      </c>
      <c r="B60" s="105" t="s">
        <v>181</v>
      </c>
      <c r="C60" s="105" t="s">
        <v>234</v>
      </c>
      <c r="D60" s="105" t="s">
        <v>14</v>
      </c>
      <c r="E60" s="105" t="s">
        <v>17</v>
      </c>
      <c r="F60" s="105" t="s">
        <v>449</v>
      </c>
      <c r="G60" s="105" t="s">
        <v>148</v>
      </c>
    </row>
    <row r="61" spans="1:7" x14ac:dyDescent="0.25">
      <c r="A61" s="107">
        <v>2571</v>
      </c>
      <c r="B61" s="105" t="s">
        <v>181</v>
      </c>
      <c r="C61" s="105" t="s">
        <v>234</v>
      </c>
      <c r="D61" s="105" t="s">
        <v>14</v>
      </c>
      <c r="E61" s="105" t="s">
        <v>18</v>
      </c>
      <c r="F61" s="105" t="s">
        <v>450</v>
      </c>
      <c r="G61" s="105" t="s">
        <v>148</v>
      </c>
    </row>
    <row r="62" spans="1:7" x14ac:dyDescent="0.25">
      <c r="A62" s="107">
        <v>2611</v>
      </c>
      <c r="B62" s="105" t="s">
        <v>181</v>
      </c>
      <c r="C62" s="105" t="s">
        <v>234</v>
      </c>
      <c r="D62" s="105" t="s">
        <v>14</v>
      </c>
      <c r="E62" s="105" t="s">
        <v>19</v>
      </c>
      <c r="F62" s="105" t="s">
        <v>451</v>
      </c>
      <c r="G62" s="105" t="s">
        <v>148</v>
      </c>
    </row>
    <row r="63" spans="1:7" x14ac:dyDescent="0.25">
      <c r="A63" s="107">
        <v>2650</v>
      </c>
      <c r="B63" s="105" t="s">
        <v>181</v>
      </c>
      <c r="C63" s="105" t="s">
        <v>234</v>
      </c>
      <c r="D63" s="105" t="s">
        <v>14</v>
      </c>
      <c r="E63" s="105" t="s">
        <v>20</v>
      </c>
      <c r="F63" s="105" t="s">
        <v>452</v>
      </c>
      <c r="G63" s="105" t="s">
        <v>148</v>
      </c>
    </row>
    <row r="64" spans="1:7" x14ac:dyDescent="0.25">
      <c r="A64" s="107">
        <v>2710</v>
      </c>
      <c r="B64" s="105" t="s">
        <v>181</v>
      </c>
      <c r="C64" s="105" t="s">
        <v>234</v>
      </c>
      <c r="D64" s="105" t="s">
        <v>14</v>
      </c>
      <c r="E64" s="105" t="s">
        <v>189</v>
      </c>
      <c r="F64" s="105" t="s">
        <v>417</v>
      </c>
      <c r="G64" s="105" t="s">
        <v>148</v>
      </c>
    </row>
    <row r="65" spans="1:7" x14ac:dyDescent="0.25">
      <c r="A65" s="107">
        <v>2732</v>
      </c>
      <c r="B65" s="105" t="s">
        <v>181</v>
      </c>
      <c r="C65" s="105" t="s">
        <v>234</v>
      </c>
      <c r="D65" s="105" t="s">
        <v>14</v>
      </c>
      <c r="E65" s="105" t="s">
        <v>191</v>
      </c>
      <c r="F65" s="105" t="s">
        <v>418</v>
      </c>
      <c r="G65" s="105" t="s">
        <v>148</v>
      </c>
    </row>
    <row r="66" spans="1:7" x14ac:dyDescent="0.25">
      <c r="A66" s="107">
        <v>2754</v>
      </c>
      <c r="B66" s="105" t="s">
        <v>181</v>
      </c>
      <c r="C66" s="105" t="s">
        <v>234</v>
      </c>
      <c r="D66" s="105" t="s">
        <v>14</v>
      </c>
      <c r="E66" s="105" t="s">
        <v>14</v>
      </c>
      <c r="F66" s="105" t="s">
        <v>453</v>
      </c>
      <c r="G66" s="105" t="s">
        <v>148</v>
      </c>
    </row>
    <row r="67" spans="1:7" x14ac:dyDescent="0.25">
      <c r="A67" s="107">
        <v>2464</v>
      </c>
      <c r="B67" s="105" t="s">
        <v>181</v>
      </c>
      <c r="C67" s="105" t="s">
        <v>234</v>
      </c>
      <c r="D67" s="105" t="s">
        <v>21</v>
      </c>
      <c r="E67" s="105" t="s">
        <v>15</v>
      </c>
      <c r="F67" s="105" t="s">
        <v>454</v>
      </c>
      <c r="G67" s="105" t="s">
        <v>148</v>
      </c>
    </row>
    <row r="68" spans="1:7" x14ac:dyDescent="0.25">
      <c r="A68" s="107">
        <v>2503</v>
      </c>
      <c r="B68" s="105" t="s">
        <v>181</v>
      </c>
      <c r="C68" s="105" t="s">
        <v>234</v>
      </c>
      <c r="D68" s="105" t="s">
        <v>21</v>
      </c>
      <c r="E68" s="105" t="s">
        <v>16</v>
      </c>
      <c r="F68" s="105" t="s">
        <v>455</v>
      </c>
      <c r="G68" s="105" t="s">
        <v>148</v>
      </c>
    </row>
    <row r="69" spans="1:7" x14ac:dyDescent="0.25">
      <c r="A69" s="107">
        <v>2542</v>
      </c>
      <c r="B69" s="105" t="s">
        <v>181</v>
      </c>
      <c r="C69" s="105" t="s">
        <v>234</v>
      </c>
      <c r="D69" s="105" t="s">
        <v>21</v>
      </c>
      <c r="E69" s="105" t="s">
        <v>17</v>
      </c>
      <c r="F69" s="105" t="s">
        <v>456</v>
      </c>
      <c r="G69" s="105" t="s">
        <v>148</v>
      </c>
    </row>
    <row r="70" spans="1:7" x14ac:dyDescent="0.25">
      <c r="A70" s="107">
        <v>2581</v>
      </c>
      <c r="B70" s="105" t="s">
        <v>181</v>
      </c>
      <c r="C70" s="105" t="s">
        <v>234</v>
      </c>
      <c r="D70" s="105" t="s">
        <v>21</v>
      </c>
      <c r="E70" s="105" t="s">
        <v>18</v>
      </c>
      <c r="F70" s="105" t="s">
        <v>457</v>
      </c>
      <c r="G70" s="105" t="s">
        <v>148</v>
      </c>
    </row>
    <row r="71" spans="1:7" x14ac:dyDescent="0.25">
      <c r="A71" s="107">
        <v>2621</v>
      </c>
      <c r="B71" s="105" t="s">
        <v>181</v>
      </c>
      <c r="C71" s="105" t="s">
        <v>234</v>
      </c>
      <c r="D71" s="105" t="s">
        <v>21</v>
      </c>
      <c r="E71" s="105" t="s">
        <v>19</v>
      </c>
      <c r="F71" s="105" t="s">
        <v>458</v>
      </c>
      <c r="G71" s="105" t="s">
        <v>148</v>
      </c>
    </row>
    <row r="72" spans="1:7" x14ac:dyDescent="0.25">
      <c r="A72" s="107">
        <v>2660</v>
      </c>
      <c r="B72" s="105" t="s">
        <v>181</v>
      </c>
      <c r="C72" s="105" t="s">
        <v>234</v>
      </c>
      <c r="D72" s="105" t="s">
        <v>21</v>
      </c>
      <c r="E72" s="105" t="s">
        <v>20</v>
      </c>
      <c r="F72" s="105" t="s">
        <v>459</v>
      </c>
      <c r="G72" s="105" t="s">
        <v>148</v>
      </c>
    </row>
    <row r="73" spans="1:7" x14ac:dyDescent="0.25">
      <c r="A73" s="107">
        <v>2721</v>
      </c>
      <c r="B73" s="105" t="s">
        <v>181</v>
      </c>
      <c r="C73" s="105" t="s">
        <v>234</v>
      </c>
      <c r="D73" s="105" t="s">
        <v>21</v>
      </c>
      <c r="E73" s="105" t="s">
        <v>189</v>
      </c>
      <c r="F73" s="105" t="s">
        <v>460</v>
      </c>
      <c r="G73" s="105" t="s">
        <v>148</v>
      </c>
    </row>
    <row r="74" spans="1:7" x14ac:dyDescent="0.25">
      <c r="A74" s="107">
        <v>2743</v>
      </c>
      <c r="B74" s="105" t="s">
        <v>181</v>
      </c>
      <c r="C74" s="105" t="s">
        <v>234</v>
      </c>
      <c r="D74" s="105" t="s">
        <v>21</v>
      </c>
      <c r="E74" s="105" t="s">
        <v>191</v>
      </c>
      <c r="F74" s="105" t="s">
        <v>427</v>
      </c>
      <c r="G74" s="105" t="s">
        <v>148</v>
      </c>
    </row>
    <row r="75" spans="1:7" x14ac:dyDescent="0.25">
      <c r="A75" s="107">
        <v>2765</v>
      </c>
      <c r="B75" s="105" t="s">
        <v>181</v>
      </c>
      <c r="C75" s="105" t="s">
        <v>234</v>
      </c>
      <c r="D75" s="105" t="s">
        <v>21</v>
      </c>
      <c r="E75" s="105" t="s">
        <v>14</v>
      </c>
      <c r="F75" s="105" t="s">
        <v>461</v>
      </c>
      <c r="G75" s="105" t="s">
        <v>148</v>
      </c>
    </row>
    <row r="76" spans="1:7" x14ac:dyDescent="0.25">
      <c r="A76" s="107">
        <v>2474</v>
      </c>
      <c r="B76" s="105" t="s">
        <v>181</v>
      </c>
      <c r="C76" s="105" t="s">
        <v>234</v>
      </c>
      <c r="D76" s="105" t="s">
        <v>203</v>
      </c>
      <c r="E76" s="105" t="s">
        <v>15</v>
      </c>
      <c r="F76" s="105" t="s">
        <v>462</v>
      </c>
      <c r="G76" s="105" t="s">
        <v>148</v>
      </c>
    </row>
    <row r="77" spans="1:7" x14ac:dyDescent="0.25">
      <c r="A77" s="107">
        <v>2488</v>
      </c>
      <c r="B77" s="105" t="s">
        <v>181</v>
      </c>
      <c r="C77" s="105" t="s">
        <v>234</v>
      </c>
      <c r="D77" s="105" t="s">
        <v>203</v>
      </c>
      <c r="E77" s="105" t="s">
        <v>207</v>
      </c>
      <c r="F77" s="105" t="s">
        <v>463</v>
      </c>
      <c r="G77" s="105" t="s">
        <v>148</v>
      </c>
    </row>
    <row r="78" spans="1:7" x14ac:dyDescent="0.25">
      <c r="A78" s="107">
        <v>2513</v>
      </c>
      <c r="B78" s="105" t="s">
        <v>181</v>
      </c>
      <c r="C78" s="105" t="s">
        <v>234</v>
      </c>
      <c r="D78" s="105" t="s">
        <v>203</v>
      </c>
      <c r="E78" s="105" t="s">
        <v>16</v>
      </c>
      <c r="F78" s="105" t="s">
        <v>464</v>
      </c>
      <c r="G78" s="105" t="s">
        <v>148</v>
      </c>
    </row>
    <row r="79" spans="1:7" x14ac:dyDescent="0.25">
      <c r="A79" s="107">
        <v>2527</v>
      </c>
      <c r="B79" s="105" t="s">
        <v>181</v>
      </c>
      <c r="C79" s="105" t="s">
        <v>234</v>
      </c>
      <c r="D79" s="105" t="s">
        <v>203</v>
      </c>
      <c r="E79" s="105" t="s">
        <v>212</v>
      </c>
      <c r="F79" s="105" t="s">
        <v>465</v>
      </c>
      <c r="G79" s="105" t="s">
        <v>148</v>
      </c>
    </row>
    <row r="80" spans="1:7" x14ac:dyDescent="0.25">
      <c r="A80" s="107">
        <v>2552</v>
      </c>
      <c r="B80" s="105" t="s">
        <v>181</v>
      </c>
      <c r="C80" s="105" t="s">
        <v>234</v>
      </c>
      <c r="D80" s="105" t="s">
        <v>203</v>
      </c>
      <c r="E80" s="105" t="s">
        <v>17</v>
      </c>
      <c r="F80" s="105" t="s">
        <v>466</v>
      </c>
      <c r="G80" s="105" t="s">
        <v>148</v>
      </c>
    </row>
    <row r="81" spans="1:7" x14ac:dyDescent="0.25">
      <c r="A81" s="107">
        <v>2566</v>
      </c>
      <c r="B81" s="105" t="s">
        <v>181</v>
      </c>
      <c r="C81" s="105" t="s">
        <v>234</v>
      </c>
      <c r="D81" s="105" t="s">
        <v>203</v>
      </c>
      <c r="E81" s="105" t="s">
        <v>217</v>
      </c>
      <c r="F81" s="105" t="s">
        <v>467</v>
      </c>
      <c r="G81" s="105" t="s">
        <v>148</v>
      </c>
    </row>
    <row r="82" spans="1:7" x14ac:dyDescent="0.25">
      <c r="A82" s="107">
        <v>2591</v>
      </c>
      <c r="B82" s="105" t="s">
        <v>181</v>
      </c>
      <c r="C82" s="105" t="s">
        <v>234</v>
      </c>
      <c r="D82" s="105" t="s">
        <v>203</v>
      </c>
      <c r="E82" s="105" t="s">
        <v>18</v>
      </c>
      <c r="F82" s="105" t="s">
        <v>468</v>
      </c>
      <c r="G82" s="105" t="s">
        <v>148</v>
      </c>
    </row>
    <row r="83" spans="1:7" x14ac:dyDescent="0.25">
      <c r="A83" s="107">
        <v>2606</v>
      </c>
      <c r="B83" s="105" t="s">
        <v>181</v>
      </c>
      <c r="C83" s="105" t="s">
        <v>234</v>
      </c>
      <c r="D83" s="105" t="s">
        <v>203</v>
      </c>
      <c r="E83" s="105" t="s">
        <v>222</v>
      </c>
      <c r="F83" s="105" t="s">
        <v>469</v>
      </c>
      <c r="G83" s="105" t="s">
        <v>148</v>
      </c>
    </row>
    <row r="84" spans="1:7" x14ac:dyDescent="0.25">
      <c r="A84" s="107">
        <v>2631</v>
      </c>
      <c r="B84" s="105" t="s">
        <v>181</v>
      </c>
      <c r="C84" s="105" t="s">
        <v>234</v>
      </c>
      <c r="D84" s="105" t="s">
        <v>203</v>
      </c>
      <c r="E84" s="105" t="s">
        <v>19</v>
      </c>
      <c r="F84" s="105" t="s">
        <v>470</v>
      </c>
      <c r="G84" s="105" t="s">
        <v>148</v>
      </c>
    </row>
    <row r="85" spans="1:7" x14ac:dyDescent="0.25">
      <c r="A85" s="107">
        <v>2645</v>
      </c>
      <c r="B85" s="105" t="s">
        <v>181</v>
      </c>
      <c r="C85" s="105" t="s">
        <v>234</v>
      </c>
      <c r="D85" s="105" t="s">
        <v>203</v>
      </c>
      <c r="E85" s="105" t="s">
        <v>227</v>
      </c>
      <c r="F85" s="105" t="s">
        <v>471</v>
      </c>
      <c r="G85" s="105" t="s">
        <v>148</v>
      </c>
    </row>
    <row r="86" spans="1:7" x14ac:dyDescent="0.25">
      <c r="A86" s="107">
        <v>2670</v>
      </c>
      <c r="B86" s="105" t="s">
        <v>181</v>
      </c>
      <c r="C86" s="105" t="s">
        <v>234</v>
      </c>
      <c r="D86" s="105" t="s">
        <v>203</v>
      </c>
      <c r="E86" s="105" t="s">
        <v>20</v>
      </c>
      <c r="F86" s="105" t="s">
        <v>472</v>
      </c>
      <c r="G86" s="105" t="s">
        <v>148</v>
      </c>
    </row>
    <row r="87" spans="1:7" x14ac:dyDescent="0.25">
      <c r="A87" s="107">
        <v>2684</v>
      </c>
      <c r="B87" s="105" t="s">
        <v>181</v>
      </c>
      <c r="C87" s="105" t="s">
        <v>234</v>
      </c>
      <c r="D87" s="105" t="s">
        <v>203</v>
      </c>
      <c r="E87" s="105" t="s">
        <v>232</v>
      </c>
      <c r="F87" s="105" t="s">
        <v>473</v>
      </c>
      <c r="G87" s="105" t="s">
        <v>148</v>
      </c>
    </row>
    <row r="88" spans="1:7" x14ac:dyDescent="0.25">
      <c r="A88" s="107">
        <v>2455</v>
      </c>
      <c r="B88" s="105" t="s">
        <v>181</v>
      </c>
      <c r="C88" s="105" t="s">
        <v>262</v>
      </c>
      <c r="D88" s="105" t="s">
        <v>14</v>
      </c>
      <c r="E88" s="105" t="s">
        <v>15</v>
      </c>
      <c r="F88" s="105" t="s">
        <v>474</v>
      </c>
      <c r="G88" s="105" t="s">
        <v>148</v>
      </c>
    </row>
    <row r="89" spans="1:7" x14ac:dyDescent="0.25">
      <c r="A89" s="107">
        <v>2494</v>
      </c>
      <c r="B89" s="105" t="s">
        <v>181</v>
      </c>
      <c r="C89" s="105" t="s">
        <v>262</v>
      </c>
      <c r="D89" s="105" t="s">
        <v>14</v>
      </c>
      <c r="E89" s="105" t="s">
        <v>16</v>
      </c>
      <c r="F89" s="105" t="s">
        <v>475</v>
      </c>
      <c r="G89" s="105" t="s">
        <v>148</v>
      </c>
    </row>
    <row r="90" spans="1:7" x14ac:dyDescent="0.25">
      <c r="A90" s="107">
        <v>2533</v>
      </c>
      <c r="B90" s="105" t="s">
        <v>181</v>
      </c>
      <c r="C90" s="105" t="s">
        <v>262</v>
      </c>
      <c r="D90" s="105" t="s">
        <v>14</v>
      </c>
      <c r="E90" s="105" t="s">
        <v>17</v>
      </c>
      <c r="F90" s="105" t="s">
        <v>476</v>
      </c>
      <c r="G90" s="105" t="s">
        <v>148</v>
      </c>
    </row>
    <row r="91" spans="1:7" x14ac:dyDescent="0.25">
      <c r="A91" s="107">
        <v>2572</v>
      </c>
      <c r="B91" s="105" t="s">
        <v>181</v>
      </c>
      <c r="C91" s="105" t="s">
        <v>262</v>
      </c>
      <c r="D91" s="105" t="s">
        <v>14</v>
      </c>
      <c r="E91" s="105" t="s">
        <v>18</v>
      </c>
      <c r="F91" s="105" t="s">
        <v>477</v>
      </c>
      <c r="G91" s="105" t="s">
        <v>148</v>
      </c>
    </row>
    <row r="92" spans="1:7" x14ac:dyDescent="0.25">
      <c r="A92" s="107">
        <v>2612</v>
      </c>
      <c r="B92" s="105" t="s">
        <v>181</v>
      </c>
      <c r="C92" s="105" t="s">
        <v>262</v>
      </c>
      <c r="D92" s="105" t="s">
        <v>14</v>
      </c>
      <c r="E92" s="105" t="s">
        <v>19</v>
      </c>
      <c r="F92" s="105" t="s">
        <v>478</v>
      </c>
      <c r="G92" s="105" t="s">
        <v>148</v>
      </c>
    </row>
    <row r="93" spans="1:7" x14ac:dyDescent="0.25">
      <c r="A93" s="107">
        <v>2651</v>
      </c>
      <c r="B93" s="105" t="s">
        <v>181</v>
      </c>
      <c r="C93" s="105" t="s">
        <v>262</v>
      </c>
      <c r="D93" s="105" t="s">
        <v>14</v>
      </c>
      <c r="E93" s="105" t="s">
        <v>20</v>
      </c>
      <c r="F93" s="105" t="s">
        <v>479</v>
      </c>
      <c r="G93" s="105" t="s">
        <v>148</v>
      </c>
    </row>
    <row r="94" spans="1:7" x14ac:dyDescent="0.25">
      <c r="A94" s="107">
        <v>2711</v>
      </c>
      <c r="B94" s="105" t="s">
        <v>181</v>
      </c>
      <c r="C94" s="105" t="s">
        <v>262</v>
      </c>
      <c r="D94" s="105" t="s">
        <v>14</v>
      </c>
      <c r="E94" s="105" t="s">
        <v>189</v>
      </c>
      <c r="F94" s="105" t="s">
        <v>480</v>
      </c>
      <c r="G94" s="105" t="s">
        <v>148</v>
      </c>
    </row>
    <row r="95" spans="1:7" x14ac:dyDescent="0.25">
      <c r="A95" s="107">
        <v>2733</v>
      </c>
      <c r="B95" s="105" t="s">
        <v>181</v>
      </c>
      <c r="C95" s="105" t="s">
        <v>262</v>
      </c>
      <c r="D95" s="105" t="s">
        <v>14</v>
      </c>
      <c r="E95" s="105" t="s">
        <v>191</v>
      </c>
      <c r="F95" s="105" t="s">
        <v>481</v>
      </c>
      <c r="G95" s="105" t="s">
        <v>148</v>
      </c>
    </row>
    <row r="96" spans="1:7" x14ac:dyDescent="0.25">
      <c r="A96" s="107">
        <v>2755</v>
      </c>
      <c r="B96" s="105" t="s">
        <v>181</v>
      </c>
      <c r="C96" s="105" t="s">
        <v>262</v>
      </c>
      <c r="D96" s="105" t="s">
        <v>14</v>
      </c>
      <c r="E96" s="105" t="s">
        <v>14</v>
      </c>
      <c r="F96" s="105" t="s">
        <v>482</v>
      </c>
      <c r="G96" s="105" t="s">
        <v>148</v>
      </c>
    </row>
    <row r="97" spans="1:7" x14ac:dyDescent="0.25">
      <c r="A97" s="107">
        <v>2465</v>
      </c>
      <c r="B97" s="105" t="s">
        <v>181</v>
      </c>
      <c r="C97" s="105" t="s">
        <v>262</v>
      </c>
      <c r="D97" s="105" t="s">
        <v>21</v>
      </c>
      <c r="E97" s="105" t="s">
        <v>15</v>
      </c>
      <c r="F97" s="105" t="s">
        <v>483</v>
      </c>
      <c r="G97" s="105" t="s">
        <v>148</v>
      </c>
    </row>
    <row r="98" spans="1:7" x14ac:dyDescent="0.25">
      <c r="A98" s="107">
        <v>2504</v>
      </c>
      <c r="B98" s="105" t="s">
        <v>181</v>
      </c>
      <c r="C98" s="105" t="s">
        <v>262</v>
      </c>
      <c r="D98" s="105" t="s">
        <v>21</v>
      </c>
      <c r="E98" s="105" t="s">
        <v>16</v>
      </c>
      <c r="F98" s="105" t="s">
        <v>484</v>
      </c>
      <c r="G98" s="105" t="s">
        <v>148</v>
      </c>
    </row>
    <row r="99" spans="1:7" x14ac:dyDescent="0.25">
      <c r="A99" s="107">
        <v>2543</v>
      </c>
      <c r="B99" s="105" t="s">
        <v>181</v>
      </c>
      <c r="C99" s="105" t="s">
        <v>262</v>
      </c>
      <c r="D99" s="105" t="s">
        <v>21</v>
      </c>
      <c r="E99" s="105" t="s">
        <v>17</v>
      </c>
      <c r="F99" s="105" t="s">
        <v>485</v>
      </c>
      <c r="G99" s="105" t="s">
        <v>148</v>
      </c>
    </row>
    <row r="100" spans="1:7" x14ac:dyDescent="0.25">
      <c r="A100" s="107">
        <v>2582</v>
      </c>
      <c r="B100" s="105" t="s">
        <v>181</v>
      </c>
      <c r="C100" s="105" t="s">
        <v>262</v>
      </c>
      <c r="D100" s="105" t="s">
        <v>21</v>
      </c>
      <c r="E100" s="105" t="s">
        <v>18</v>
      </c>
      <c r="F100" s="105" t="s">
        <v>486</v>
      </c>
      <c r="G100" s="105" t="s">
        <v>148</v>
      </c>
    </row>
    <row r="101" spans="1:7" x14ac:dyDescent="0.25">
      <c r="A101" s="107">
        <v>2622</v>
      </c>
      <c r="B101" s="105" t="s">
        <v>181</v>
      </c>
      <c r="C101" s="105" t="s">
        <v>262</v>
      </c>
      <c r="D101" s="105" t="s">
        <v>21</v>
      </c>
      <c r="E101" s="105" t="s">
        <v>19</v>
      </c>
      <c r="F101" s="105" t="s">
        <v>487</v>
      </c>
      <c r="G101" s="105" t="s">
        <v>148</v>
      </c>
    </row>
    <row r="102" spans="1:7" x14ac:dyDescent="0.25">
      <c r="A102" s="107">
        <v>2661</v>
      </c>
      <c r="B102" s="105" t="s">
        <v>181</v>
      </c>
      <c r="C102" s="105" t="s">
        <v>262</v>
      </c>
      <c r="D102" s="105" t="s">
        <v>21</v>
      </c>
      <c r="E102" s="105" t="s">
        <v>20</v>
      </c>
      <c r="F102" s="105" t="s">
        <v>488</v>
      </c>
      <c r="G102" s="105" t="s">
        <v>148</v>
      </c>
    </row>
    <row r="103" spans="1:7" x14ac:dyDescent="0.25">
      <c r="A103" s="107">
        <v>2722</v>
      </c>
      <c r="B103" s="105" t="s">
        <v>181</v>
      </c>
      <c r="C103" s="105" t="s">
        <v>262</v>
      </c>
      <c r="D103" s="105" t="s">
        <v>21</v>
      </c>
      <c r="E103" s="105" t="s">
        <v>189</v>
      </c>
      <c r="F103" s="105" t="s">
        <v>489</v>
      </c>
      <c r="G103" s="105" t="s">
        <v>148</v>
      </c>
    </row>
    <row r="104" spans="1:7" x14ac:dyDescent="0.25">
      <c r="A104" s="107">
        <v>2744</v>
      </c>
      <c r="B104" s="105" t="s">
        <v>181</v>
      </c>
      <c r="C104" s="105" t="s">
        <v>262</v>
      </c>
      <c r="D104" s="105" t="s">
        <v>21</v>
      </c>
      <c r="E104" s="105" t="s">
        <v>191</v>
      </c>
      <c r="F104" s="105" t="s">
        <v>490</v>
      </c>
      <c r="G104" s="105" t="s">
        <v>148</v>
      </c>
    </row>
    <row r="105" spans="1:7" x14ac:dyDescent="0.25">
      <c r="A105" s="107">
        <v>2766</v>
      </c>
      <c r="B105" s="105" t="s">
        <v>181</v>
      </c>
      <c r="C105" s="105" t="s">
        <v>262</v>
      </c>
      <c r="D105" s="105" t="s">
        <v>21</v>
      </c>
      <c r="E105" s="105" t="s">
        <v>14</v>
      </c>
      <c r="F105" s="105" t="s">
        <v>491</v>
      </c>
      <c r="G105" s="105" t="s">
        <v>148</v>
      </c>
    </row>
    <row r="106" spans="1:7" x14ac:dyDescent="0.25">
      <c r="A106" s="107">
        <v>2475</v>
      </c>
      <c r="B106" s="105" t="s">
        <v>181</v>
      </c>
      <c r="C106" s="105" t="s">
        <v>262</v>
      </c>
      <c r="D106" s="105" t="s">
        <v>203</v>
      </c>
      <c r="E106" s="105" t="s">
        <v>15</v>
      </c>
      <c r="F106" s="105" t="s">
        <v>492</v>
      </c>
      <c r="G106" s="105" t="s">
        <v>148</v>
      </c>
    </row>
    <row r="107" spans="1:7" x14ac:dyDescent="0.25">
      <c r="A107" s="107">
        <v>2514</v>
      </c>
      <c r="B107" s="105" t="s">
        <v>181</v>
      </c>
      <c r="C107" s="105" t="s">
        <v>262</v>
      </c>
      <c r="D107" s="105" t="s">
        <v>203</v>
      </c>
      <c r="E107" s="105" t="s">
        <v>16</v>
      </c>
      <c r="F107" s="105" t="s">
        <v>493</v>
      </c>
      <c r="G107" s="105" t="s">
        <v>148</v>
      </c>
    </row>
    <row r="108" spans="1:7" x14ac:dyDescent="0.25">
      <c r="A108" s="107">
        <v>2553</v>
      </c>
      <c r="B108" s="105" t="s">
        <v>181</v>
      </c>
      <c r="C108" s="105" t="s">
        <v>262</v>
      </c>
      <c r="D108" s="105" t="s">
        <v>203</v>
      </c>
      <c r="E108" s="105" t="s">
        <v>17</v>
      </c>
      <c r="F108" s="105" t="s">
        <v>494</v>
      </c>
      <c r="G108" s="105" t="s">
        <v>148</v>
      </c>
    </row>
    <row r="109" spans="1:7" x14ac:dyDescent="0.25">
      <c r="A109" s="107">
        <v>2592</v>
      </c>
      <c r="B109" s="105" t="s">
        <v>181</v>
      </c>
      <c r="C109" s="105" t="s">
        <v>262</v>
      </c>
      <c r="D109" s="105" t="s">
        <v>203</v>
      </c>
      <c r="E109" s="105" t="s">
        <v>18</v>
      </c>
      <c r="F109" s="105" t="s">
        <v>495</v>
      </c>
      <c r="G109" s="105" t="s">
        <v>148</v>
      </c>
    </row>
    <row r="110" spans="1:7" x14ac:dyDescent="0.25">
      <c r="A110" s="107">
        <v>2632</v>
      </c>
      <c r="B110" s="105" t="s">
        <v>181</v>
      </c>
      <c r="C110" s="105" t="s">
        <v>262</v>
      </c>
      <c r="D110" s="105" t="s">
        <v>203</v>
      </c>
      <c r="E110" s="105" t="s">
        <v>19</v>
      </c>
      <c r="F110" s="105" t="s">
        <v>496</v>
      </c>
      <c r="G110" s="105" t="s">
        <v>148</v>
      </c>
    </row>
    <row r="111" spans="1:7" x14ac:dyDescent="0.25">
      <c r="A111" s="107">
        <v>2671</v>
      </c>
      <c r="B111" s="105" t="s">
        <v>181</v>
      </c>
      <c r="C111" s="105" t="s">
        <v>262</v>
      </c>
      <c r="D111" s="105" t="s">
        <v>203</v>
      </c>
      <c r="E111" s="105" t="s">
        <v>20</v>
      </c>
      <c r="F111" s="105" t="s">
        <v>497</v>
      </c>
      <c r="G111" s="105" t="s">
        <v>148</v>
      </c>
    </row>
    <row r="112" spans="1:7" x14ac:dyDescent="0.25">
      <c r="A112" s="107">
        <v>2456</v>
      </c>
      <c r="B112" s="105" t="s">
        <v>181</v>
      </c>
      <c r="C112" s="105" t="s">
        <v>287</v>
      </c>
      <c r="D112" s="105" t="s">
        <v>14</v>
      </c>
      <c r="E112" s="105" t="s">
        <v>15</v>
      </c>
      <c r="F112" s="105" t="s">
        <v>411</v>
      </c>
      <c r="G112" s="105" t="s">
        <v>148</v>
      </c>
    </row>
    <row r="113" spans="1:7" x14ac:dyDescent="0.25">
      <c r="A113" s="107">
        <v>2495</v>
      </c>
      <c r="B113" s="105" t="s">
        <v>181</v>
      </c>
      <c r="C113" s="105" t="s">
        <v>287</v>
      </c>
      <c r="D113" s="105" t="s">
        <v>14</v>
      </c>
      <c r="E113" s="105" t="s">
        <v>16</v>
      </c>
      <c r="F113" s="105" t="s">
        <v>412</v>
      </c>
      <c r="G113" s="105" t="s">
        <v>148</v>
      </c>
    </row>
    <row r="114" spans="1:7" x14ac:dyDescent="0.25">
      <c r="A114" s="107">
        <v>2534</v>
      </c>
      <c r="B114" s="105" t="s">
        <v>181</v>
      </c>
      <c r="C114" s="105" t="s">
        <v>287</v>
      </c>
      <c r="D114" s="105" t="s">
        <v>14</v>
      </c>
      <c r="E114" s="105" t="s">
        <v>17</v>
      </c>
      <c r="F114" s="105" t="s">
        <v>413</v>
      </c>
      <c r="G114" s="105" t="s">
        <v>148</v>
      </c>
    </row>
    <row r="115" spans="1:7" x14ac:dyDescent="0.25">
      <c r="A115" s="107">
        <v>2573</v>
      </c>
      <c r="B115" s="105" t="s">
        <v>181</v>
      </c>
      <c r="C115" s="105" t="s">
        <v>287</v>
      </c>
      <c r="D115" s="105" t="s">
        <v>14</v>
      </c>
      <c r="E115" s="105" t="s">
        <v>18</v>
      </c>
      <c r="F115" s="105" t="s">
        <v>414</v>
      </c>
      <c r="G115" s="105" t="s">
        <v>148</v>
      </c>
    </row>
    <row r="116" spans="1:7" x14ac:dyDescent="0.25">
      <c r="A116" s="107">
        <v>2613</v>
      </c>
      <c r="B116" s="105" t="s">
        <v>181</v>
      </c>
      <c r="C116" s="105" t="s">
        <v>287</v>
      </c>
      <c r="D116" s="105" t="s">
        <v>14</v>
      </c>
      <c r="E116" s="105" t="s">
        <v>19</v>
      </c>
      <c r="F116" s="105" t="s">
        <v>415</v>
      </c>
      <c r="G116" s="105" t="s">
        <v>148</v>
      </c>
    </row>
    <row r="117" spans="1:7" x14ac:dyDescent="0.25">
      <c r="A117" s="107">
        <v>2652</v>
      </c>
      <c r="B117" s="105" t="s">
        <v>181</v>
      </c>
      <c r="C117" s="105" t="s">
        <v>287</v>
      </c>
      <c r="D117" s="105" t="s">
        <v>14</v>
      </c>
      <c r="E117" s="105" t="s">
        <v>20</v>
      </c>
      <c r="F117" s="105" t="s">
        <v>416</v>
      </c>
      <c r="G117" s="105" t="s">
        <v>148</v>
      </c>
    </row>
    <row r="118" spans="1:7" x14ac:dyDescent="0.25">
      <c r="A118" s="107">
        <v>2712</v>
      </c>
      <c r="B118" s="105" t="s">
        <v>181</v>
      </c>
      <c r="C118" s="105" t="s">
        <v>287</v>
      </c>
      <c r="D118" s="105" t="s">
        <v>14</v>
      </c>
      <c r="E118" s="105" t="s">
        <v>189</v>
      </c>
      <c r="F118" s="105" t="s">
        <v>417</v>
      </c>
      <c r="G118" s="105" t="s">
        <v>148</v>
      </c>
    </row>
    <row r="119" spans="1:7" x14ac:dyDescent="0.25">
      <c r="A119" s="107">
        <v>2734</v>
      </c>
      <c r="B119" s="105" t="s">
        <v>181</v>
      </c>
      <c r="C119" s="105" t="s">
        <v>287</v>
      </c>
      <c r="D119" s="105" t="s">
        <v>14</v>
      </c>
      <c r="E119" s="105" t="s">
        <v>191</v>
      </c>
      <c r="F119" s="105" t="s">
        <v>418</v>
      </c>
      <c r="G119" s="105" t="s">
        <v>148</v>
      </c>
    </row>
    <row r="120" spans="1:7" x14ac:dyDescent="0.25">
      <c r="A120" s="107">
        <v>2756</v>
      </c>
      <c r="B120" s="105" t="s">
        <v>181</v>
      </c>
      <c r="C120" s="105" t="s">
        <v>287</v>
      </c>
      <c r="D120" s="105" t="s">
        <v>14</v>
      </c>
      <c r="E120" s="105" t="s">
        <v>14</v>
      </c>
      <c r="F120" s="105" t="s">
        <v>419</v>
      </c>
      <c r="G120" s="105" t="s">
        <v>148</v>
      </c>
    </row>
    <row r="121" spans="1:7" x14ac:dyDescent="0.25">
      <c r="A121" s="107">
        <v>2775</v>
      </c>
      <c r="B121" s="105" t="s">
        <v>181</v>
      </c>
      <c r="C121" s="105" t="s">
        <v>287</v>
      </c>
      <c r="D121" s="105" t="s">
        <v>14</v>
      </c>
      <c r="E121" s="105" t="s">
        <v>288</v>
      </c>
      <c r="F121" s="105" t="s">
        <v>498</v>
      </c>
      <c r="G121" s="105" t="s">
        <v>148</v>
      </c>
    </row>
    <row r="122" spans="1:7" x14ac:dyDescent="0.25">
      <c r="A122" s="107">
        <v>2466</v>
      </c>
      <c r="B122" s="105" t="s">
        <v>181</v>
      </c>
      <c r="C122" s="105" t="s">
        <v>287</v>
      </c>
      <c r="D122" s="105" t="s">
        <v>21</v>
      </c>
      <c r="E122" s="105" t="s">
        <v>15</v>
      </c>
      <c r="F122" s="105" t="s">
        <v>420</v>
      </c>
      <c r="G122" s="105" t="s">
        <v>148</v>
      </c>
    </row>
    <row r="123" spans="1:7" x14ac:dyDescent="0.25">
      <c r="A123" s="107">
        <v>2505</v>
      </c>
      <c r="B123" s="105" t="s">
        <v>181</v>
      </c>
      <c r="C123" s="105" t="s">
        <v>287</v>
      </c>
      <c r="D123" s="105" t="s">
        <v>21</v>
      </c>
      <c r="E123" s="105" t="s">
        <v>16</v>
      </c>
      <c r="F123" s="105" t="s">
        <v>421</v>
      </c>
      <c r="G123" s="105" t="s">
        <v>148</v>
      </c>
    </row>
    <row r="124" spans="1:7" x14ac:dyDescent="0.25">
      <c r="A124" s="107">
        <v>2544</v>
      </c>
      <c r="B124" s="105" t="s">
        <v>181</v>
      </c>
      <c r="C124" s="105" t="s">
        <v>287</v>
      </c>
      <c r="D124" s="105" t="s">
        <v>21</v>
      </c>
      <c r="E124" s="105" t="s">
        <v>17</v>
      </c>
      <c r="F124" s="105" t="s">
        <v>422</v>
      </c>
      <c r="G124" s="105" t="s">
        <v>148</v>
      </c>
    </row>
    <row r="125" spans="1:7" x14ac:dyDescent="0.25">
      <c r="A125" s="107">
        <v>2583</v>
      </c>
      <c r="B125" s="105" t="s">
        <v>181</v>
      </c>
      <c r="C125" s="105" t="s">
        <v>287</v>
      </c>
      <c r="D125" s="105" t="s">
        <v>21</v>
      </c>
      <c r="E125" s="105" t="s">
        <v>18</v>
      </c>
      <c r="F125" s="105" t="s">
        <v>423</v>
      </c>
      <c r="G125" s="105" t="s">
        <v>148</v>
      </c>
    </row>
    <row r="126" spans="1:7" x14ac:dyDescent="0.25">
      <c r="A126" s="107">
        <v>2623</v>
      </c>
      <c r="B126" s="105" t="s">
        <v>181</v>
      </c>
      <c r="C126" s="105" t="s">
        <v>287</v>
      </c>
      <c r="D126" s="105" t="s">
        <v>21</v>
      </c>
      <c r="E126" s="105" t="s">
        <v>19</v>
      </c>
      <c r="F126" s="105" t="s">
        <v>424</v>
      </c>
      <c r="G126" s="105" t="s">
        <v>148</v>
      </c>
    </row>
    <row r="127" spans="1:7" x14ac:dyDescent="0.25">
      <c r="A127" s="107">
        <v>2662</v>
      </c>
      <c r="B127" s="105" t="s">
        <v>181</v>
      </c>
      <c r="C127" s="105" t="s">
        <v>287</v>
      </c>
      <c r="D127" s="105" t="s">
        <v>21</v>
      </c>
      <c r="E127" s="105" t="s">
        <v>20</v>
      </c>
      <c r="F127" s="105" t="s">
        <v>425</v>
      </c>
      <c r="G127" s="105" t="s">
        <v>148</v>
      </c>
    </row>
    <row r="128" spans="1:7" x14ac:dyDescent="0.25">
      <c r="A128" s="107">
        <v>2723</v>
      </c>
      <c r="B128" s="105" t="s">
        <v>181</v>
      </c>
      <c r="C128" s="105" t="s">
        <v>287</v>
      </c>
      <c r="D128" s="105" t="s">
        <v>21</v>
      </c>
      <c r="E128" s="105" t="s">
        <v>189</v>
      </c>
      <c r="F128" s="105" t="s">
        <v>426</v>
      </c>
      <c r="G128" s="105" t="s">
        <v>148</v>
      </c>
    </row>
    <row r="129" spans="1:7" x14ac:dyDescent="0.25">
      <c r="A129" s="107">
        <v>2745</v>
      </c>
      <c r="B129" s="105" t="s">
        <v>181</v>
      </c>
      <c r="C129" s="105" t="s">
        <v>287</v>
      </c>
      <c r="D129" s="105" t="s">
        <v>21</v>
      </c>
      <c r="E129" s="105" t="s">
        <v>191</v>
      </c>
      <c r="F129" s="105" t="s">
        <v>427</v>
      </c>
      <c r="G129" s="105" t="s">
        <v>148</v>
      </c>
    </row>
    <row r="130" spans="1:7" x14ac:dyDescent="0.25">
      <c r="A130" s="107">
        <v>2767</v>
      </c>
      <c r="B130" s="105" t="s">
        <v>181</v>
      </c>
      <c r="C130" s="105" t="s">
        <v>287</v>
      </c>
      <c r="D130" s="105" t="s">
        <v>21</v>
      </c>
      <c r="E130" s="105" t="s">
        <v>14</v>
      </c>
      <c r="F130" s="105" t="s">
        <v>428</v>
      </c>
      <c r="G130" s="105" t="s">
        <v>148</v>
      </c>
    </row>
    <row r="131" spans="1:7" x14ac:dyDescent="0.25">
      <c r="A131" s="107">
        <v>2476</v>
      </c>
      <c r="B131" s="105" t="s">
        <v>181</v>
      </c>
      <c r="C131" s="105" t="s">
        <v>287</v>
      </c>
      <c r="D131" s="105" t="s">
        <v>203</v>
      </c>
      <c r="E131" s="105" t="s">
        <v>15</v>
      </c>
      <c r="F131" s="105" t="s">
        <v>429</v>
      </c>
      <c r="G131" s="105" t="s">
        <v>148</v>
      </c>
    </row>
    <row r="132" spans="1:7" x14ac:dyDescent="0.25">
      <c r="A132" s="107">
        <v>2486</v>
      </c>
      <c r="B132" s="105" t="s">
        <v>181</v>
      </c>
      <c r="C132" s="105" t="s">
        <v>287</v>
      </c>
      <c r="D132" s="105" t="s">
        <v>203</v>
      </c>
      <c r="E132" s="105" t="s">
        <v>205</v>
      </c>
      <c r="F132" s="105" t="s">
        <v>430</v>
      </c>
      <c r="G132" s="105" t="s">
        <v>148</v>
      </c>
    </row>
    <row r="133" spans="1:7" x14ac:dyDescent="0.25">
      <c r="A133" s="107">
        <v>2489</v>
      </c>
      <c r="B133" s="105" t="s">
        <v>181</v>
      </c>
      <c r="C133" s="105" t="s">
        <v>287</v>
      </c>
      <c r="D133" s="105" t="s">
        <v>203</v>
      </c>
      <c r="E133" s="105" t="s">
        <v>207</v>
      </c>
      <c r="F133" s="105" t="s">
        <v>431</v>
      </c>
      <c r="G133" s="105" t="s">
        <v>148</v>
      </c>
    </row>
    <row r="134" spans="1:7" x14ac:dyDescent="0.25">
      <c r="A134" s="107">
        <v>2515</v>
      </c>
      <c r="B134" s="105" t="s">
        <v>181</v>
      </c>
      <c r="C134" s="105" t="s">
        <v>287</v>
      </c>
      <c r="D134" s="105" t="s">
        <v>203</v>
      </c>
      <c r="E134" s="105" t="s">
        <v>16</v>
      </c>
      <c r="F134" s="105" t="s">
        <v>432</v>
      </c>
      <c r="G134" s="105" t="s">
        <v>148</v>
      </c>
    </row>
    <row r="135" spans="1:7" x14ac:dyDescent="0.25">
      <c r="A135" s="107">
        <v>2525</v>
      </c>
      <c r="B135" s="105" t="s">
        <v>181</v>
      </c>
      <c r="C135" s="105" t="s">
        <v>287</v>
      </c>
      <c r="D135" s="105" t="s">
        <v>203</v>
      </c>
      <c r="E135" s="105" t="s">
        <v>210</v>
      </c>
      <c r="F135" s="105" t="s">
        <v>433</v>
      </c>
      <c r="G135" s="105" t="s">
        <v>148</v>
      </c>
    </row>
    <row r="136" spans="1:7" x14ac:dyDescent="0.25">
      <c r="A136" s="107">
        <v>2528</v>
      </c>
      <c r="B136" s="105" t="s">
        <v>181</v>
      </c>
      <c r="C136" s="105" t="s">
        <v>287</v>
      </c>
      <c r="D136" s="105" t="s">
        <v>203</v>
      </c>
      <c r="E136" s="105" t="s">
        <v>212</v>
      </c>
      <c r="F136" s="105" t="s">
        <v>434</v>
      </c>
      <c r="G136" s="105" t="s">
        <v>148</v>
      </c>
    </row>
    <row r="137" spans="1:7" x14ac:dyDescent="0.25">
      <c r="A137" s="107">
        <v>2554</v>
      </c>
      <c r="B137" s="105" t="s">
        <v>181</v>
      </c>
      <c r="C137" s="105" t="s">
        <v>287</v>
      </c>
      <c r="D137" s="105" t="s">
        <v>203</v>
      </c>
      <c r="E137" s="105" t="s">
        <v>17</v>
      </c>
      <c r="F137" s="105" t="s">
        <v>435</v>
      </c>
      <c r="G137" s="105" t="s">
        <v>148</v>
      </c>
    </row>
    <row r="138" spans="1:7" x14ac:dyDescent="0.25">
      <c r="A138" s="107">
        <v>2564</v>
      </c>
      <c r="B138" s="105" t="s">
        <v>181</v>
      </c>
      <c r="C138" s="105" t="s">
        <v>287</v>
      </c>
      <c r="D138" s="105" t="s">
        <v>203</v>
      </c>
      <c r="E138" s="105" t="s">
        <v>215</v>
      </c>
      <c r="F138" s="105" t="s">
        <v>436</v>
      </c>
      <c r="G138" s="105" t="s">
        <v>148</v>
      </c>
    </row>
    <row r="139" spans="1:7" x14ac:dyDescent="0.25">
      <c r="A139" s="107">
        <v>2567</v>
      </c>
      <c r="B139" s="105" t="s">
        <v>181</v>
      </c>
      <c r="C139" s="105" t="s">
        <v>287</v>
      </c>
      <c r="D139" s="105" t="s">
        <v>203</v>
      </c>
      <c r="E139" s="105" t="s">
        <v>217</v>
      </c>
      <c r="F139" s="105" t="s">
        <v>437</v>
      </c>
      <c r="G139" s="105" t="s">
        <v>148</v>
      </c>
    </row>
    <row r="140" spans="1:7" x14ac:dyDescent="0.25">
      <c r="A140" s="107">
        <v>2593</v>
      </c>
      <c r="B140" s="105" t="s">
        <v>181</v>
      </c>
      <c r="C140" s="105" t="s">
        <v>287</v>
      </c>
      <c r="D140" s="105" t="s">
        <v>203</v>
      </c>
      <c r="E140" s="105" t="s">
        <v>18</v>
      </c>
      <c r="F140" s="105" t="s">
        <v>438</v>
      </c>
      <c r="G140" s="105" t="s">
        <v>148</v>
      </c>
    </row>
    <row r="141" spans="1:7" x14ac:dyDescent="0.25">
      <c r="A141" s="107">
        <v>2604</v>
      </c>
      <c r="B141" s="105" t="s">
        <v>181</v>
      </c>
      <c r="C141" s="105" t="s">
        <v>287</v>
      </c>
      <c r="D141" s="105" t="s">
        <v>203</v>
      </c>
      <c r="E141" s="105" t="s">
        <v>220</v>
      </c>
      <c r="F141" s="105" t="s">
        <v>439</v>
      </c>
      <c r="G141" s="105" t="s">
        <v>148</v>
      </c>
    </row>
    <row r="142" spans="1:7" x14ac:dyDescent="0.25">
      <c r="A142" s="107">
        <v>2607</v>
      </c>
      <c r="B142" s="105" t="s">
        <v>181</v>
      </c>
      <c r="C142" s="105" t="s">
        <v>287</v>
      </c>
      <c r="D142" s="105" t="s">
        <v>203</v>
      </c>
      <c r="E142" s="105" t="s">
        <v>222</v>
      </c>
      <c r="F142" s="105" t="s">
        <v>440</v>
      </c>
      <c r="G142" s="105" t="s">
        <v>148</v>
      </c>
    </row>
    <row r="143" spans="1:7" x14ac:dyDescent="0.25">
      <c r="A143" s="107">
        <v>2633</v>
      </c>
      <c r="B143" s="105" t="s">
        <v>181</v>
      </c>
      <c r="C143" s="105" t="s">
        <v>287</v>
      </c>
      <c r="D143" s="105" t="s">
        <v>203</v>
      </c>
      <c r="E143" s="105" t="s">
        <v>19</v>
      </c>
      <c r="F143" s="105" t="s">
        <v>441</v>
      </c>
      <c r="G143" s="105" t="s">
        <v>148</v>
      </c>
    </row>
    <row r="144" spans="1:7" x14ac:dyDescent="0.25">
      <c r="A144" s="107">
        <v>2643</v>
      </c>
      <c r="B144" s="105" t="s">
        <v>181</v>
      </c>
      <c r="C144" s="105" t="s">
        <v>287</v>
      </c>
      <c r="D144" s="105" t="s">
        <v>203</v>
      </c>
      <c r="E144" s="105" t="s">
        <v>225</v>
      </c>
      <c r="F144" s="105" t="s">
        <v>442</v>
      </c>
      <c r="G144" s="105" t="s">
        <v>148</v>
      </c>
    </row>
    <row r="145" spans="1:7" x14ac:dyDescent="0.25">
      <c r="A145" s="107">
        <v>2646</v>
      </c>
      <c r="B145" s="105" t="s">
        <v>181</v>
      </c>
      <c r="C145" s="105" t="s">
        <v>287</v>
      </c>
      <c r="D145" s="105" t="s">
        <v>203</v>
      </c>
      <c r="E145" s="105" t="s">
        <v>227</v>
      </c>
      <c r="F145" s="105" t="s">
        <v>443</v>
      </c>
      <c r="G145" s="105" t="s">
        <v>148</v>
      </c>
    </row>
    <row r="146" spans="1:7" x14ac:dyDescent="0.25">
      <c r="A146" s="107">
        <v>2672</v>
      </c>
      <c r="B146" s="105" t="s">
        <v>181</v>
      </c>
      <c r="C146" s="105" t="s">
        <v>287</v>
      </c>
      <c r="D146" s="105" t="s">
        <v>203</v>
      </c>
      <c r="E146" s="105" t="s">
        <v>20</v>
      </c>
      <c r="F146" s="105" t="s">
        <v>444</v>
      </c>
      <c r="G146" s="105" t="s">
        <v>148</v>
      </c>
    </row>
    <row r="147" spans="1:7" x14ac:dyDescent="0.25">
      <c r="A147" s="107">
        <v>2682</v>
      </c>
      <c r="B147" s="105" t="s">
        <v>181</v>
      </c>
      <c r="C147" s="105" t="s">
        <v>287</v>
      </c>
      <c r="D147" s="105" t="s">
        <v>203</v>
      </c>
      <c r="E147" s="105" t="s">
        <v>230</v>
      </c>
      <c r="F147" s="105" t="s">
        <v>445</v>
      </c>
      <c r="G147" s="105" t="s">
        <v>148</v>
      </c>
    </row>
    <row r="148" spans="1:7" x14ac:dyDescent="0.25">
      <c r="A148" s="107">
        <v>2685</v>
      </c>
      <c r="B148" s="105" t="s">
        <v>181</v>
      </c>
      <c r="C148" s="105" t="s">
        <v>287</v>
      </c>
      <c r="D148" s="105" t="s">
        <v>203</v>
      </c>
      <c r="E148" s="105" t="s">
        <v>232</v>
      </c>
      <c r="F148" s="105" t="s">
        <v>446</v>
      </c>
      <c r="G148" s="105" t="s">
        <v>148</v>
      </c>
    </row>
    <row r="149" spans="1:7" x14ac:dyDescent="0.25">
      <c r="A149" s="107">
        <v>2457</v>
      </c>
      <c r="B149" s="105" t="s">
        <v>181</v>
      </c>
      <c r="C149" s="105" t="s">
        <v>290</v>
      </c>
      <c r="D149" s="105" t="s">
        <v>14</v>
      </c>
      <c r="E149" s="105" t="s">
        <v>15</v>
      </c>
      <c r="F149" s="105" t="s">
        <v>411</v>
      </c>
      <c r="G149" s="105" t="s">
        <v>148</v>
      </c>
    </row>
    <row r="150" spans="1:7" x14ac:dyDescent="0.25">
      <c r="A150" s="107">
        <v>2496</v>
      </c>
      <c r="B150" s="105" t="s">
        <v>181</v>
      </c>
      <c r="C150" s="105" t="s">
        <v>290</v>
      </c>
      <c r="D150" s="105" t="s">
        <v>14</v>
      </c>
      <c r="E150" s="105" t="s">
        <v>16</v>
      </c>
      <c r="F150" s="105" t="s">
        <v>412</v>
      </c>
      <c r="G150" s="105" t="s">
        <v>148</v>
      </c>
    </row>
    <row r="151" spans="1:7" x14ac:dyDescent="0.25">
      <c r="A151" s="107">
        <v>2535</v>
      </c>
      <c r="B151" s="105" t="s">
        <v>181</v>
      </c>
      <c r="C151" s="105" t="s">
        <v>290</v>
      </c>
      <c r="D151" s="105" t="s">
        <v>14</v>
      </c>
      <c r="E151" s="105" t="s">
        <v>17</v>
      </c>
      <c r="F151" s="105" t="s">
        <v>413</v>
      </c>
      <c r="G151" s="105" t="s">
        <v>148</v>
      </c>
    </row>
    <row r="152" spans="1:7" x14ac:dyDescent="0.25">
      <c r="A152" s="107">
        <v>2574</v>
      </c>
      <c r="B152" s="105" t="s">
        <v>181</v>
      </c>
      <c r="C152" s="105" t="s">
        <v>290</v>
      </c>
      <c r="D152" s="105" t="s">
        <v>14</v>
      </c>
      <c r="E152" s="105" t="s">
        <v>18</v>
      </c>
      <c r="F152" s="105" t="s">
        <v>414</v>
      </c>
      <c r="G152" s="105" t="s">
        <v>148</v>
      </c>
    </row>
    <row r="153" spans="1:7" x14ac:dyDescent="0.25">
      <c r="A153" s="107">
        <v>2602</v>
      </c>
      <c r="B153" s="105" t="s">
        <v>181</v>
      </c>
      <c r="C153" s="105" t="s">
        <v>290</v>
      </c>
      <c r="D153" s="105" t="s">
        <v>14</v>
      </c>
      <c r="E153" s="105" t="s">
        <v>291</v>
      </c>
      <c r="F153" s="105" t="s">
        <v>499</v>
      </c>
      <c r="G153" s="105" t="s">
        <v>148</v>
      </c>
    </row>
    <row r="154" spans="1:7" x14ac:dyDescent="0.25">
      <c r="A154" s="107">
        <v>2614</v>
      </c>
      <c r="B154" s="105" t="s">
        <v>181</v>
      </c>
      <c r="C154" s="105" t="s">
        <v>290</v>
      </c>
      <c r="D154" s="105" t="s">
        <v>14</v>
      </c>
      <c r="E154" s="105" t="s">
        <v>19</v>
      </c>
      <c r="F154" s="105" t="s">
        <v>415</v>
      </c>
      <c r="G154" s="105" t="s">
        <v>148</v>
      </c>
    </row>
    <row r="155" spans="1:7" x14ac:dyDescent="0.25">
      <c r="A155" s="107">
        <v>2653</v>
      </c>
      <c r="B155" s="105" t="s">
        <v>181</v>
      </c>
      <c r="C155" s="105" t="s">
        <v>290</v>
      </c>
      <c r="D155" s="105" t="s">
        <v>14</v>
      </c>
      <c r="E155" s="105" t="s">
        <v>20</v>
      </c>
      <c r="F155" s="105" t="s">
        <v>416</v>
      </c>
      <c r="G155" s="105" t="s">
        <v>148</v>
      </c>
    </row>
    <row r="156" spans="1:7" x14ac:dyDescent="0.25">
      <c r="A156" s="107">
        <v>2713</v>
      </c>
      <c r="B156" s="105" t="s">
        <v>181</v>
      </c>
      <c r="C156" s="105" t="s">
        <v>290</v>
      </c>
      <c r="D156" s="105" t="s">
        <v>14</v>
      </c>
      <c r="E156" s="105" t="s">
        <v>189</v>
      </c>
      <c r="F156" s="105" t="s">
        <v>417</v>
      </c>
      <c r="G156" s="105" t="s">
        <v>148</v>
      </c>
    </row>
    <row r="157" spans="1:7" x14ac:dyDescent="0.25">
      <c r="A157" s="107">
        <v>2735</v>
      </c>
      <c r="B157" s="105" t="s">
        <v>181</v>
      </c>
      <c r="C157" s="105" t="s">
        <v>290</v>
      </c>
      <c r="D157" s="105" t="s">
        <v>14</v>
      </c>
      <c r="E157" s="105" t="s">
        <v>191</v>
      </c>
      <c r="F157" s="105" t="s">
        <v>418</v>
      </c>
      <c r="G157" s="105" t="s">
        <v>148</v>
      </c>
    </row>
    <row r="158" spans="1:7" x14ac:dyDescent="0.25">
      <c r="A158" s="107">
        <v>2757</v>
      </c>
      <c r="B158" s="105" t="s">
        <v>181</v>
      </c>
      <c r="C158" s="105" t="s">
        <v>290</v>
      </c>
      <c r="D158" s="105" t="s">
        <v>14</v>
      </c>
      <c r="E158" s="105" t="s">
        <v>14</v>
      </c>
      <c r="F158" s="105" t="s">
        <v>419</v>
      </c>
      <c r="G158" s="105" t="s">
        <v>148</v>
      </c>
    </row>
    <row r="159" spans="1:7" x14ac:dyDescent="0.25">
      <c r="A159" s="107">
        <v>2467</v>
      </c>
      <c r="B159" s="105" t="s">
        <v>181</v>
      </c>
      <c r="C159" s="105" t="s">
        <v>290</v>
      </c>
      <c r="D159" s="105" t="s">
        <v>21</v>
      </c>
      <c r="E159" s="105" t="s">
        <v>15</v>
      </c>
      <c r="F159" s="105" t="s">
        <v>420</v>
      </c>
      <c r="G159" s="105" t="s">
        <v>148</v>
      </c>
    </row>
    <row r="160" spans="1:7" x14ac:dyDescent="0.25">
      <c r="A160" s="107">
        <v>2506</v>
      </c>
      <c r="B160" s="105" t="s">
        <v>181</v>
      </c>
      <c r="C160" s="105" t="s">
        <v>290</v>
      </c>
      <c r="D160" s="105" t="s">
        <v>21</v>
      </c>
      <c r="E160" s="105" t="s">
        <v>16</v>
      </c>
      <c r="F160" s="105" t="s">
        <v>421</v>
      </c>
      <c r="G160" s="105" t="s">
        <v>148</v>
      </c>
    </row>
    <row r="161" spans="1:7" x14ac:dyDescent="0.25">
      <c r="A161" s="107">
        <v>2545</v>
      </c>
      <c r="B161" s="105" t="s">
        <v>181</v>
      </c>
      <c r="C161" s="105" t="s">
        <v>290</v>
      </c>
      <c r="D161" s="105" t="s">
        <v>21</v>
      </c>
      <c r="E161" s="105" t="s">
        <v>17</v>
      </c>
      <c r="F161" s="105" t="s">
        <v>422</v>
      </c>
      <c r="G161" s="105" t="s">
        <v>148</v>
      </c>
    </row>
    <row r="162" spans="1:7" x14ac:dyDescent="0.25">
      <c r="A162" s="107">
        <v>2584</v>
      </c>
      <c r="B162" s="105" t="s">
        <v>181</v>
      </c>
      <c r="C162" s="105" t="s">
        <v>290</v>
      </c>
      <c r="D162" s="105" t="s">
        <v>21</v>
      </c>
      <c r="E162" s="105" t="s">
        <v>18</v>
      </c>
      <c r="F162" s="105" t="s">
        <v>423</v>
      </c>
      <c r="G162" s="105" t="s">
        <v>148</v>
      </c>
    </row>
    <row r="163" spans="1:7" x14ac:dyDescent="0.25">
      <c r="A163" s="107">
        <v>2624</v>
      </c>
      <c r="B163" s="105" t="s">
        <v>181</v>
      </c>
      <c r="C163" s="105" t="s">
        <v>290</v>
      </c>
      <c r="D163" s="105" t="s">
        <v>21</v>
      </c>
      <c r="E163" s="105" t="s">
        <v>19</v>
      </c>
      <c r="F163" s="105" t="s">
        <v>424</v>
      </c>
      <c r="G163" s="105" t="s">
        <v>148</v>
      </c>
    </row>
    <row r="164" spans="1:7" x14ac:dyDescent="0.25">
      <c r="A164" s="107">
        <v>2663</v>
      </c>
      <c r="B164" s="105" t="s">
        <v>181</v>
      </c>
      <c r="C164" s="105" t="s">
        <v>290</v>
      </c>
      <c r="D164" s="105" t="s">
        <v>21</v>
      </c>
      <c r="E164" s="105" t="s">
        <v>20</v>
      </c>
      <c r="F164" s="105" t="s">
        <v>425</v>
      </c>
      <c r="G164" s="105" t="s">
        <v>148</v>
      </c>
    </row>
    <row r="165" spans="1:7" x14ac:dyDescent="0.25">
      <c r="A165" s="107">
        <v>2724</v>
      </c>
      <c r="B165" s="105" t="s">
        <v>181</v>
      </c>
      <c r="C165" s="105" t="s">
        <v>290</v>
      </c>
      <c r="D165" s="105" t="s">
        <v>21</v>
      </c>
      <c r="E165" s="105" t="s">
        <v>189</v>
      </c>
      <c r="F165" s="105" t="s">
        <v>426</v>
      </c>
      <c r="G165" s="105" t="s">
        <v>148</v>
      </c>
    </row>
    <row r="166" spans="1:7" x14ac:dyDescent="0.25">
      <c r="A166" s="107">
        <v>2746</v>
      </c>
      <c r="B166" s="105" t="s">
        <v>181</v>
      </c>
      <c r="C166" s="105" t="s">
        <v>290</v>
      </c>
      <c r="D166" s="105" t="s">
        <v>21</v>
      </c>
      <c r="E166" s="105" t="s">
        <v>191</v>
      </c>
      <c r="F166" s="105" t="s">
        <v>427</v>
      </c>
      <c r="G166" s="105" t="s">
        <v>148</v>
      </c>
    </row>
    <row r="167" spans="1:7" x14ac:dyDescent="0.25">
      <c r="A167" s="107">
        <v>2768</v>
      </c>
      <c r="B167" s="105" t="s">
        <v>181</v>
      </c>
      <c r="C167" s="105" t="s">
        <v>290</v>
      </c>
      <c r="D167" s="105" t="s">
        <v>21</v>
      </c>
      <c r="E167" s="105" t="s">
        <v>14</v>
      </c>
      <c r="F167" s="105" t="s">
        <v>428</v>
      </c>
      <c r="G167" s="105" t="s">
        <v>148</v>
      </c>
    </row>
    <row r="168" spans="1:7" x14ac:dyDescent="0.25">
      <c r="A168" s="107">
        <v>2477</v>
      </c>
      <c r="B168" s="105" t="s">
        <v>181</v>
      </c>
      <c r="C168" s="105" t="s">
        <v>290</v>
      </c>
      <c r="D168" s="105" t="s">
        <v>203</v>
      </c>
      <c r="E168" s="105" t="s">
        <v>15</v>
      </c>
      <c r="F168" s="105" t="s">
        <v>429</v>
      </c>
      <c r="G168" s="105" t="s">
        <v>148</v>
      </c>
    </row>
    <row r="169" spans="1:7" x14ac:dyDescent="0.25">
      <c r="A169" s="107">
        <v>2483</v>
      </c>
      <c r="B169" s="105" t="s">
        <v>181</v>
      </c>
      <c r="C169" s="105" t="s">
        <v>290</v>
      </c>
      <c r="D169" s="105" t="s">
        <v>203</v>
      </c>
      <c r="E169" s="105" t="s">
        <v>293</v>
      </c>
      <c r="F169" s="105" t="s">
        <v>430</v>
      </c>
      <c r="G169" s="105" t="s">
        <v>148</v>
      </c>
    </row>
    <row r="170" spans="1:7" x14ac:dyDescent="0.25">
      <c r="A170" s="107">
        <v>2484</v>
      </c>
      <c r="B170" s="105" t="s">
        <v>181</v>
      </c>
      <c r="C170" s="105" t="s">
        <v>290</v>
      </c>
      <c r="D170" s="105" t="s">
        <v>203</v>
      </c>
      <c r="E170" s="105" t="s">
        <v>294</v>
      </c>
      <c r="F170" s="105" t="s">
        <v>431</v>
      </c>
      <c r="G170" s="105" t="s">
        <v>148</v>
      </c>
    </row>
    <row r="171" spans="1:7" x14ac:dyDescent="0.25">
      <c r="A171" s="107">
        <v>2516</v>
      </c>
      <c r="B171" s="105" t="s">
        <v>181</v>
      </c>
      <c r="C171" s="105" t="s">
        <v>290</v>
      </c>
      <c r="D171" s="105" t="s">
        <v>203</v>
      </c>
      <c r="E171" s="105" t="s">
        <v>16</v>
      </c>
      <c r="F171" s="105" t="s">
        <v>432</v>
      </c>
      <c r="G171" s="105" t="s">
        <v>148</v>
      </c>
    </row>
    <row r="172" spans="1:7" x14ac:dyDescent="0.25">
      <c r="A172" s="107">
        <v>2522</v>
      </c>
      <c r="B172" s="105" t="s">
        <v>181</v>
      </c>
      <c r="C172" s="105" t="s">
        <v>290</v>
      </c>
      <c r="D172" s="105" t="s">
        <v>203</v>
      </c>
      <c r="E172" s="105" t="s">
        <v>295</v>
      </c>
      <c r="F172" s="105" t="s">
        <v>433</v>
      </c>
      <c r="G172" s="105" t="s">
        <v>148</v>
      </c>
    </row>
    <row r="173" spans="1:7" x14ac:dyDescent="0.25">
      <c r="A173" s="107">
        <v>2523</v>
      </c>
      <c r="B173" s="105" t="s">
        <v>181</v>
      </c>
      <c r="C173" s="105" t="s">
        <v>290</v>
      </c>
      <c r="D173" s="105" t="s">
        <v>203</v>
      </c>
      <c r="E173" s="105" t="s">
        <v>296</v>
      </c>
      <c r="F173" s="105" t="s">
        <v>434</v>
      </c>
      <c r="G173" s="105" t="s">
        <v>148</v>
      </c>
    </row>
    <row r="174" spans="1:7" x14ac:dyDescent="0.25">
      <c r="A174" s="107">
        <v>2555</v>
      </c>
      <c r="B174" s="105" t="s">
        <v>181</v>
      </c>
      <c r="C174" s="105" t="s">
        <v>290</v>
      </c>
      <c r="D174" s="105" t="s">
        <v>203</v>
      </c>
      <c r="E174" s="105" t="s">
        <v>17</v>
      </c>
      <c r="F174" s="105" t="s">
        <v>435</v>
      </c>
      <c r="G174" s="105" t="s">
        <v>148</v>
      </c>
    </row>
    <row r="175" spans="1:7" x14ac:dyDescent="0.25">
      <c r="A175" s="107">
        <v>2561</v>
      </c>
      <c r="B175" s="105" t="s">
        <v>181</v>
      </c>
      <c r="C175" s="105" t="s">
        <v>290</v>
      </c>
      <c r="D175" s="105" t="s">
        <v>203</v>
      </c>
      <c r="E175" s="105" t="s">
        <v>297</v>
      </c>
      <c r="F175" s="105" t="s">
        <v>436</v>
      </c>
      <c r="G175" s="105" t="s">
        <v>148</v>
      </c>
    </row>
    <row r="176" spans="1:7" x14ac:dyDescent="0.25">
      <c r="A176" s="107">
        <v>2562</v>
      </c>
      <c r="B176" s="105" t="s">
        <v>181</v>
      </c>
      <c r="C176" s="105" t="s">
        <v>290</v>
      </c>
      <c r="D176" s="105" t="s">
        <v>203</v>
      </c>
      <c r="E176" s="105" t="s">
        <v>298</v>
      </c>
      <c r="F176" s="105" t="s">
        <v>437</v>
      </c>
      <c r="G176" s="105" t="s">
        <v>148</v>
      </c>
    </row>
    <row r="177" spans="1:7" x14ac:dyDescent="0.25">
      <c r="A177" s="107">
        <v>2594</v>
      </c>
      <c r="B177" s="105" t="s">
        <v>181</v>
      </c>
      <c r="C177" s="105" t="s">
        <v>290</v>
      </c>
      <c r="D177" s="105" t="s">
        <v>203</v>
      </c>
      <c r="E177" s="105" t="s">
        <v>18</v>
      </c>
      <c r="F177" s="105" t="s">
        <v>438</v>
      </c>
      <c r="G177" s="105" t="s">
        <v>148</v>
      </c>
    </row>
    <row r="178" spans="1:7" x14ac:dyDescent="0.25">
      <c r="A178" s="107">
        <v>2600</v>
      </c>
      <c r="B178" s="105" t="s">
        <v>181</v>
      </c>
      <c r="C178" s="105" t="s">
        <v>290</v>
      </c>
      <c r="D178" s="105" t="s">
        <v>203</v>
      </c>
      <c r="E178" s="105" t="s">
        <v>299</v>
      </c>
      <c r="F178" s="105" t="s">
        <v>439</v>
      </c>
      <c r="G178" s="105" t="s">
        <v>148</v>
      </c>
    </row>
    <row r="179" spans="1:7" x14ac:dyDescent="0.25">
      <c r="A179" s="107">
        <v>2601</v>
      </c>
      <c r="B179" s="105" t="s">
        <v>181</v>
      </c>
      <c r="C179" s="105" t="s">
        <v>290</v>
      </c>
      <c r="D179" s="105" t="s">
        <v>203</v>
      </c>
      <c r="E179" s="105" t="s">
        <v>300</v>
      </c>
      <c r="F179" s="105" t="s">
        <v>440</v>
      </c>
      <c r="G179" s="105" t="s">
        <v>148</v>
      </c>
    </row>
    <row r="180" spans="1:7" x14ac:dyDescent="0.25">
      <c r="A180" s="107">
        <v>2634</v>
      </c>
      <c r="B180" s="105" t="s">
        <v>181</v>
      </c>
      <c r="C180" s="105" t="s">
        <v>290</v>
      </c>
      <c r="D180" s="105" t="s">
        <v>203</v>
      </c>
      <c r="E180" s="105" t="s">
        <v>19</v>
      </c>
      <c r="F180" s="105" t="s">
        <v>441</v>
      </c>
      <c r="G180" s="105" t="s">
        <v>148</v>
      </c>
    </row>
    <row r="181" spans="1:7" x14ac:dyDescent="0.25">
      <c r="A181" s="107">
        <v>2640</v>
      </c>
      <c r="B181" s="105" t="s">
        <v>181</v>
      </c>
      <c r="C181" s="105" t="s">
        <v>290</v>
      </c>
      <c r="D181" s="105" t="s">
        <v>203</v>
      </c>
      <c r="E181" s="105" t="s">
        <v>301</v>
      </c>
      <c r="F181" s="105" t="s">
        <v>442</v>
      </c>
      <c r="G181" s="105" t="s">
        <v>148</v>
      </c>
    </row>
    <row r="182" spans="1:7" x14ac:dyDescent="0.25">
      <c r="A182" s="107">
        <v>2641</v>
      </c>
      <c r="B182" s="105" t="s">
        <v>181</v>
      </c>
      <c r="C182" s="105" t="s">
        <v>290</v>
      </c>
      <c r="D182" s="105" t="s">
        <v>203</v>
      </c>
      <c r="E182" s="105" t="s">
        <v>302</v>
      </c>
      <c r="F182" s="105" t="s">
        <v>443</v>
      </c>
      <c r="G182" s="105" t="s">
        <v>148</v>
      </c>
    </row>
    <row r="183" spans="1:7" x14ac:dyDescent="0.25">
      <c r="A183" s="107">
        <v>2673</v>
      </c>
      <c r="B183" s="105" t="s">
        <v>181</v>
      </c>
      <c r="C183" s="105" t="s">
        <v>290</v>
      </c>
      <c r="D183" s="105" t="s">
        <v>203</v>
      </c>
      <c r="E183" s="105" t="s">
        <v>20</v>
      </c>
      <c r="F183" s="105" t="s">
        <v>444</v>
      </c>
      <c r="G183" s="105" t="s">
        <v>148</v>
      </c>
    </row>
    <row r="184" spans="1:7" x14ac:dyDescent="0.25">
      <c r="A184" s="107">
        <v>2679</v>
      </c>
      <c r="B184" s="105" t="s">
        <v>181</v>
      </c>
      <c r="C184" s="105" t="s">
        <v>290</v>
      </c>
      <c r="D184" s="105" t="s">
        <v>203</v>
      </c>
      <c r="E184" s="105" t="s">
        <v>303</v>
      </c>
      <c r="F184" s="105" t="s">
        <v>445</v>
      </c>
      <c r="G184" s="105" t="s">
        <v>148</v>
      </c>
    </row>
    <row r="185" spans="1:7" x14ac:dyDescent="0.25">
      <c r="A185" s="107">
        <v>2680</v>
      </c>
      <c r="B185" s="105" t="s">
        <v>181</v>
      </c>
      <c r="C185" s="105" t="s">
        <v>290</v>
      </c>
      <c r="D185" s="105" t="s">
        <v>203</v>
      </c>
      <c r="E185" s="105" t="s">
        <v>304</v>
      </c>
      <c r="F185" s="105" t="s">
        <v>446</v>
      </c>
      <c r="G185" s="105" t="s">
        <v>148</v>
      </c>
    </row>
    <row r="186" spans="1:7" x14ac:dyDescent="0.25">
      <c r="A186" s="107">
        <v>2458</v>
      </c>
      <c r="B186" s="105" t="s">
        <v>181</v>
      </c>
      <c r="C186" s="105" t="s">
        <v>305</v>
      </c>
      <c r="D186" s="105" t="s">
        <v>14</v>
      </c>
      <c r="E186" s="105" t="s">
        <v>15</v>
      </c>
      <c r="F186" s="105" t="s">
        <v>500</v>
      </c>
      <c r="G186" s="105" t="s">
        <v>148</v>
      </c>
    </row>
    <row r="187" spans="1:7" x14ac:dyDescent="0.25">
      <c r="A187" s="107">
        <v>2497</v>
      </c>
      <c r="B187" s="105" t="s">
        <v>181</v>
      </c>
      <c r="C187" s="105" t="s">
        <v>305</v>
      </c>
      <c r="D187" s="105" t="s">
        <v>14</v>
      </c>
      <c r="E187" s="105" t="s">
        <v>16</v>
      </c>
      <c r="F187" s="105" t="s">
        <v>501</v>
      </c>
      <c r="G187" s="105" t="s">
        <v>148</v>
      </c>
    </row>
    <row r="188" spans="1:7" x14ac:dyDescent="0.25">
      <c r="A188" s="107">
        <v>2536</v>
      </c>
      <c r="B188" s="105" t="s">
        <v>181</v>
      </c>
      <c r="C188" s="105" t="s">
        <v>305</v>
      </c>
      <c r="D188" s="105" t="s">
        <v>14</v>
      </c>
      <c r="E188" s="105" t="s">
        <v>17</v>
      </c>
      <c r="F188" s="105" t="s">
        <v>502</v>
      </c>
      <c r="G188" s="105" t="s">
        <v>148</v>
      </c>
    </row>
    <row r="189" spans="1:7" x14ac:dyDescent="0.25">
      <c r="A189" s="107">
        <v>2575</v>
      </c>
      <c r="B189" s="105" t="s">
        <v>181</v>
      </c>
      <c r="C189" s="105" t="s">
        <v>305</v>
      </c>
      <c r="D189" s="105" t="s">
        <v>14</v>
      </c>
      <c r="E189" s="105" t="s">
        <v>18</v>
      </c>
      <c r="F189" s="105" t="s">
        <v>450</v>
      </c>
      <c r="G189" s="105" t="s">
        <v>148</v>
      </c>
    </row>
    <row r="190" spans="1:7" x14ac:dyDescent="0.25">
      <c r="A190" s="107">
        <v>2615</v>
      </c>
      <c r="B190" s="105" t="s">
        <v>181</v>
      </c>
      <c r="C190" s="105" t="s">
        <v>305</v>
      </c>
      <c r="D190" s="105" t="s">
        <v>14</v>
      </c>
      <c r="E190" s="105" t="s">
        <v>19</v>
      </c>
      <c r="F190" s="105" t="s">
        <v>451</v>
      </c>
      <c r="G190" s="105" t="s">
        <v>148</v>
      </c>
    </row>
    <row r="191" spans="1:7" x14ac:dyDescent="0.25">
      <c r="A191" s="107">
        <v>2654</v>
      </c>
      <c r="B191" s="105" t="s">
        <v>181</v>
      </c>
      <c r="C191" s="105" t="s">
        <v>305</v>
      </c>
      <c r="D191" s="105" t="s">
        <v>14</v>
      </c>
      <c r="E191" s="105" t="s">
        <v>20</v>
      </c>
      <c r="F191" s="105" t="s">
        <v>503</v>
      </c>
      <c r="G191" s="105" t="s">
        <v>148</v>
      </c>
    </row>
    <row r="192" spans="1:7" x14ac:dyDescent="0.25">
      <c r="A192" s="107">
        <v>2714</v>
      </c>
      <c r="B192" s="105" t="s">
        <v>181</v>
      </c>
      <c r="C192" s="105" t="s">
        <v>305</v>
      </c>
      <c r="D192" s="105" t="s">
        <v>14</v>
      </c>
      <c r="E192" s="105" t="s">
        <v>189</v>
      </c>
      <c r="F192" s="105" t="s">
        <v>504</v>
      </c>
      <c r="G192" s="105" t="s">
        <v>148</v>
      </c>
    </row>
    <row r="193" spans="1:7" x14ac:dyDescent="0.25">
      <c r="A193" s="107">
        <v>2736</v>
      </c>
      <c r="B193" s="105" t="s">
        <v>181</v>
      </c>
      <c r="C193" s="105" t="s">
        <v>305</v>
      </c>
      <c r="D193" s="105" t="s">
        <v>14</v>
      </c>
      <c r="E193" s="105" t="s">
        <v>191</v>
      </c>
      <c r="F193" s="105" t="s">
        <v>505</v>
      </c>
      <c r="G193" s="105" t="s">
        <v>148</v>
      </c>
    </row>
    <row r="194" spans="1:7" x14ac:dyDescent="0.25">
      <c r="A194" s="107">
        <v>2758</v>
      </c>
      <c r="B194" s="105" t="s">
        <v>181</v>
      </c>
      <c r="C194" s="105" t="s">
        <v>305</v>
      </c>
      <c r="D194" s="105" t="s">
        <v>14</v>
      </c>
      <c r="E194" s="105" t="s">
        <v>14</v>
      </c>
      <c r="F194" s="105" t="s">
        <v>506</v>
      </c>
      <c r="G194" s="105" t="s">
        <v>148</v>
      </c>
    </row>
    <row r="195" spans="1:7" x14ac:dyDescent="0.25">
      <c r="A195" s="107">
        <v>2468</v>
      </c>
      <c r="B195" s="105" t="s">
        <v>181</v>
      </c>
      <c r="C195" s="105" t="s">
        <v>305</v>
      </c>
      <c r="D195" s="105" t="s">
        <v>21</v>
      </c>
      <c r="E195" s="105" t="s">
        <v>15</v>
      </c>
      <c r="F195" s="105" t="s">
        <v>507</v>
      </c>
      <c r="G195" s="105" t="s">
        <v>148</v>
      </c>
    </row>
    <row r="196" spans="1:7" x14ac:dyDescent="0.25">
      <c r="A196" s="107">
        <v>2507</v>
      </c>
      <c r="B196" s="105" t="s">
        <v>181</v>
      </c>
      <c r="C196" s="105" t="s">
        <v>305</v>
      </c>
      <c r="D196" s="105" t="s">
        <v>21</v>
      </c>
      <c r="E196" s="105" t="s">
        <v>16</v>
      </c>
      <c r="F196" s="105" t="s">
        <v>508</v>
      </c>
      <c r="G196" s="105" t="s">
        <v>148</v>
      </c>
    </row>
    <row r="197" spans="1:7" x14ac:dyDescent="0.25">
      <c r="A197" s="107">
        <v>2546</v>
      </c>
      <c r="B197" s="105" t="s">
        <v>181</v>
      </c>
      <c r="C197" s="105" t="s">
        <v>305</v>
      </c>
      <c r="D197" s="105" t="s">
        <v>21</v>
      </c>
      <c r="E197" s="105" t="s">
        <v>17</v>
      </c>
      <c r="F197" s="105" t="s">
        <v>509</v>
      </c>
      <c r="G197" s="105" t="s">
        <v>148</v>
      </c>
    </row>
    <row r="198" spans="1:7" x14ac:dyDescent="0.25">
      <c r="A198" s="107">
        <v>2585</v>
      </c>
      <c r="B198" s="105" t="s">
        <v>181</v>
      </c>
      <c r="C198" s="105" t="s">
        <v>305</v>
      </c>
      <c r="D198" s="105" t="s">
        <v>21</v>
      </c>
      <c r="E198" s="105" t="s">
        <v>18</v>
      </c>
      <c r="F198" s="105" t="s">
        <v>510</v>
      </c>
      <c r="G198" s="105" t="s">
        <v>148</v>
      </c>
    </row>
    <row r="199" spans="1:7" x14ac:dyDescent="0.25">
      <c r="A199" s="107">
        <v>2625</v>
      </c>
      <c r="B199" s="105" t="s">
        <v>181</v>
      </c>
      <c r="C199" s="105" t="s">
        <v>305</v>
      </c>
      <c r="D199" s="105" t="s">
        <v>21</v>
      </c>
      <c r="E199" s="105" t="s">
        <v>19</v>
      </c>
      <c r="F199" s="105" t="s">
        <v>511</v>
      </c>
      <c r="G199" s="105" t="s">
        <v>148</v>
      </c>
    </row>
    <row r="200" spans="1:7" x14ac:dyDescent="0.25">
      <c r="A200" s="107">
        <v>2664</v>
      </c>
      <c r="B200" s="105" t="s">
        <v>181</v>
      </c>
      <c r="C200" s="105" t="s">
        <v>305</v>
      </c>
      <c r="D200" s="105" t="s">
        <v>21</v>
      </c>
      <c r="E200" s="105" t="s">
        <v>20</v>
      </c>
      <c r="F200" s="105" t="s">
        <v>512</v>
      </c>
      <c r="G200" s="105" t="s">
        <v>148</v>
      </c>
    </row>
    <row r="201" spans="1:7" x14ac:dyDescent="0.25">
      <c r="A201" s="107">
        <v>2725</v>
      </c>
      <c r="B201" s="105" t="s">
        <v>181</v>
      </c>
      <c r="C201" s="105" t="s">
        <v>305</v>
      </c>
      <c r="D201" s="105" t="s">
        <v>21</v>
      </c>
      <c r="E201" s="105" t="s">
        <v>189</v>
      </c>
      <c r="F201" s="105" t="s">
        <v>513</v>
      </c>
      <c r="G201" s="105" t="s">
        <v>148</v>
      </c>
    </row>
    <row r="202" spans="1:7" x14ac:dyDescent="0.25">
      <c r="A202" s="107">
        <v>2747</v>
      </c>
      <c r="B202" s="105" t="s">
        <v>181</v>
      </c>
      <c r="C202" s="105" t="s">
        <v>305</v>
      </c>
      <c r="D202" s="105" t="s">
        <v>21</v>
      </c>
      <c r="E202" s="105" t="s">
        <v>191</v>
      </c>
      <c r="F202" s="105" t="s">
        <v>514</v>
      </c>
      <c r="G202" s="105" t="s">
        <v>148</v>
      </c>
    </row>
    <row r="203" spans="1:7" x14ac:dyDescent="0.25">
      <c r="A203" s="107">
        <v>2769</v>
      </c>
      <c r="B203" s="105" t="s">
        <v>181</v>
      </c>
      <c r="C203" s="105" t="s">
        <v>305</v>
      </c>
      <c r="D203" s="105" t="s">
        <v>21</v>
      </c>
      <c r="E203" s="105" t="s">
        <v>14</v>
      </c>
      <c r="F203" s="105" t="s">
        <v>515</v>
      </c>
      <c r="G203" s="105" t="s">
        <v>148</v>
      </c>
    </row>
    <row r="204" spans="1:7" x14ac:dyDescent="0.25">
      <c r="A204" s="107">
        <v>2478</v>
      </c>
      <c r="B204" s="105" t="s">
        <v>181</v>
      </c>
      <c r="C204" s="105" t="s">
        <v>305</v>
      </c>
      <c r="D204" s="105" t="s">
        <v>203</v>
      </c>
      <c r="E204" s="105" t="s">
        <v>15</v>
      </c>
      <c r="F204" s="105" t="s">
        <v>516</v>
      </c>
      <c r="G204" s="105" t="s">
        <v>148</v>
      </c>
    </row>
    <row r="205" spans="1:7" x14ac:dyDescent="0.25">
      <c r="A205" s="107">
        <v>2490</v>
      </c>
      <c r="B205" s="105" t="s">
        <v>181</v>
      </c>
      <c r="C205" s="105" t="s">
        <v>305</v>
      </c>
      <c r="D205" s="105" t="s">
        <v>203</v>
      </c>
      <c r="E205" s="105" t="s">
        <v>207</v>
      </c>
      <c r="F205" s="105" t="s">
        <v>463</v>
      </c>
      <c r="G205" s="105" t="s">
        <v>148</v>
      </c>
    </row>
    <row r="206" spans="1:7" x14ac:dyDescent="0.25">
      <c r="A206" s="107">
        <v>2517</v>
      </c>
      <c r="B206" s="105" t="s">
        <v>181</v>
      </c>
      <c r="C206" s="105" t="s">
        <v>305</v>
      </c>
      <c r="D206" s="105" t="s">
        <v>203</v>
      </c>
      <c r="E206" s="105" t="s">
        <v>16</v>
      </c>
      <c r="F206" s="105" t="s">
        <v>517</v>
      </c>
      <c r="G206" s="105" t="s">
        <v>148</v>
      </c>
    </row>
    <row r="207" spans="1:7" x14ac:dyDescent="0.25">
      <c r="A207" s="107">
        <v>2529</v>
      </c>
      <c r="B207" s="105" t="s">
        <v>181</v>
      </c>
      <c r="C207" s="105" t="s">
        <v>305</v>
      </c>
      <c r="D207" s="105" t="s">
        <v>203</v>
      </c>
      <c r="E207" s="105" t="s">
        <v>212</v>
      </c>
      <c r="F207" s="105" t="s">
        <v>465</v>
      </c>
      <c r="G207" s="105" t="s">
        <v>148</v>
      </c>
    </row>
    <row r="208" spans="1:7" x14ac:dyDescent="0.25">
      <c r="A208" s="107">
        <v>2556</v>
      </c>
      <c r="B208" s="105" t="s">
        <v>181</v>
      </c>
      <c r="C208" s="105" t="s">
        <v>305</v>
      </c>
      <c r="D208" s="105" t="s">
        <v>203</v>
      </c>
      <c r="E208" s="105" t="s">
        <v>17</v>
      </c>
      <c r="F208" s="105" t="s">
        <v>518</v>
      </c>
      <c r="G208" s="105" t="s">
        <v>148</v>
      </c>
    </row>
    <row r="209" spans="1:7" x14ac:dyDescent="0.25">
      <c r="A209" s="107">
        <v>2568</v>
      </c>
      <c r="B209" s="105" t="s">
        <v>181</v>
      </c>
      <c r="C209" s="105" t="s">
        <v>305</v>
      </c>
      <c r="D209" s="105" t="s">
        <v>203</v>
      </c>
      <c r="E209" s="105" t="s">
        <v>217</v>
      </c>
      <c r="F209" s="105" t="s">
        <v>467</v>
      </c>
      <c r="G209" s="105" t="s">
        <v>148</v>
      </c>
    </row>
    <row r="210" spans="1:7" x14ac:dyDescent="0.25">
      <c r="A210" s="107">
        <v>2595</v>
      </c>
      <c r="B210" s="105" t="s">
        <v>181</v>
      </c>
      <c r="C210" s="105" t="s">
        <v>305</v>
      </c>
      <c r="D210" s="105" t="s">
        <v>203</v>
      </c>
      <c r="E210" s="105" t="s">
        <v>18</v>
      </c>
      <c r="F210" s="105" t="s">
        <v>519</v>
      </c>
      <c r="G210" s="105" t="s">
        <v>148</v>
      </c>
    </row>
    <row r="211" spans="1:7" x14ac:dyDescent="0.25">
      <c r="A211" s="107">
        <v>2608</v>
      </c>
      <c r="B211" s="105" t="s">
        <v>181</v>
      </c>
      <c r="C211" s="105" t="s">
        <v>305</v>
      </c>
      <c r="D211" s="105" t="s">
        <v>203</v>
      </c>
      <c r="E211" s="105" t="s">
        <v>222</v>
      </c>
      <c r="F211" s="105" t="s">
        <v>469</v>
      </c>
      <c r="G211" s="105" t="s">
        <v>148</v>
      </c>
    </row>
    <row r="212" spans="1:7" x14ac:dyDescent="0.25">
      <c r="A212" s="107">
        <v>2635</v>
      </c>
      <c r="B212" s="105" t="s">
        <v>181</v>
      </c>
      <c r="C212" s="105" t="s">
        <v>305</v>
      </c>
      <c r="D212" s="105" t="s">
        <v>203</v>
      </c>
      <c r="E212" s="105" t="s">
        <v>19</v>
      </c>
      <c r="F212" s="105" t="s">
        <v>520</v>
      </c>
      <c r="G212" s="105" t="s">
        <v>148</v>
      </c>
    </row>
    <row r="213" spans="1:7" x14ac:dyDescent="0.25">
      <c r="A213" s="107">
        <v>2647</v>
      </c>
      <c r="B213" s="105" t="s">
        <v>181</v>
      </c>
      <c r="C213" s="105" t="s">
        <v>305</v>
      </c>
      <c r="D213" s="105" t="s">
        <v>203</v>
      </c>
      <c r="E213" s="105" t="s">
        <v>227</v>
      </c>
      <c r="F213" s="105" t="s">
        <v>471</v>
      </c>
      <c r="G213" s="105" t="s">
        <v>148</v>
      </c>
    </row>
    <row r="214" spans="1:7" x14ac:dyDescent="0.25">
      <c r="A214" s="107">
        <v>2674</v>
      </c>
      <c r="B214" s="105" t="s">
        <v>181</v>
      </c>
      <c r="C214" s="105" t="s">
        <v>305</v>
      </c>
      <c r="D214" s="105" t="s">
        <v>203</v>
      </c>
      <c r="E214" s="105" t="s">
        <v>20</v>
      </c>
      <c r="F214" s="105" t="s">
        <v>521</v>
      </c>
      <c r="G214" s="105" t="s">
        <v>148</v>
      </c>
    </row>
    <row r="215" spans="1:7" x14ac:dyDescent="0.25">
      <c r="A215" s="107">
        <v>2686</v>
      </c>
      <c r="B215" s="105" t="s">
        <v>181</v>
      </c>
      <c r="C215" s="105" t="s">
        <v>305</v>
      </c>
      <c r="D215" s="105" t="s">
        <v>203</v>
      </c>
      <c r="E215" s="105" t="s">
        <v>232</v>
      </c>
      <c r="F215" s="105" t="s">
        <v>473</v>
      </c>
      <c r="G215" s="105" t="s">
        <v>148</v>
      </c>
    </row>
    <row r="216" spans="1:7" x14ac:dyDescent="0.25">
      <c r="A216" s="107">
        <v>2459</v>
      </c>
      <c r="B216" s="105" t="s">
        <v>181</v>
      </c>
      <c r="C216" s="105" t="s">
        <v>328</v>
      </c>
      <c r="D216" s="105" t="s">
        <v>14</v>
      </c>
      <c r="E216" s="105" t="s">
        <v>15</v>
      </c>
      <c r="F216" s="105" t="s">
        <v>522</v>
      </c>
      <c r="G216" s="105" t="s">
        <v>148</v>
      </c>
    </row>
    <row r="217" spans="1:7" x14ac:dyDescent="0.25">
      <c r="A217" s="107">
        <v>2498</v>
      </c>
      <c r="B217" s="105" t="s">
        <v>181</v>
      </c>
      <c r="C217" s="105" t="s">
        <v>328</v>
      </c>
      <c r="D217" s="105" t="s">
        <v>14</v>
      </c>
      <c r="E217" s="105" t="s">
        <v>16</v>
      </c>
      <c r="F217" s="105" t="s">
        <v>523</v>
      </c>
      <c r="G217" s="105" t="s">
        <v>148</v>
      </c>
    </row>
    <row r="218" spans="1:7" x14ac:dyDescent="0.25">
      <c r="A218" s="107">
        <v>2537</v>
      </c>
      <c r="B218" s="105" t="s">
        <v>181</v>
      </c>
      <c r="C218" s="105" t="s">
        <v>328</v>
      </c>
      <c r="D218" s="105" t="s">
        <v>14</v>
      </c>
      <c r="E218" s="105" t="s">
        <v>17</v>
      </c>
      <c r="F218" s="105" t="s">
        <v>524</v>
      </c>
      <c r="G218" s="105" t="s">
        <v>148</v>
      </c>
    </row>
    <row r="219" spans="1:7" x14ac:dyDescent="0.25">
      <c r="A219" s="107">
        <v>2576</v>
      </c>
      <c r="B219" s="105" t="s">
        <v>181</v>
      </c>
      <c r="C219" s="105" t="s">
        <v>328</v>
      </c>
      <c r="D219" s="105" t="s">
        <v>14</v>
      </c>
      <c r="E219" s="105" t="s">
        <v>18</v>
      </c>
      <c r="F219" s="105" t="s">
        <v>525</v>
      </c>
      <c r="G219" s="105" t="s">
        <v>148</v>
      </c>
    </row>
    <row r="220" spans="1:7" x14ac:dyDescent="0.25">
      <c r="A220" s="107">
        <v>2616</v>
      </c>
      <c r="B220" s="105" t="s">
        <v>181</v>
      </c>
      <c r="C220" s="105" t="s">
        <v>328</v>
      </c>
      <c r="D220" s="105" t="s">
        <v>14</v>
      </c>
      <c r="E220" s="105" t="s">
        <v>19</v>
      </c>
      <c r="F220" s="105" t="s">
        <v>526</v>
      </c>
      <c r="G220" s="105" t="s">
        <v>148</v>
      </c>
    </row>
    <row r="221" spans="1:7" x14ac:dyDescent="0.25">
      <c r="A221" s="107">
        <v>2655</v>
      </c>
      <c r="B221" s="105" t="s">
        <v>181</v>
      </c>
      <c r="C221" s="105" t="s">
        <v>328</v>
      </c>
      <c r="D221" s="105" t="s">
        <v>14</v>
      </c>
      <c r="E221" s="105" t="s">
        <v>20</v>
      </c>
      <c r="F221" s="105" t="s">
        <v>527</v>
      </c>
      <c r="G221" s="105" t="s">
        <v>148</v>
      </c>
    </row>
    <row r="222" spans="1:7" x14ac:dyDescent="0.25">
      <c r="A222" s="107">
        <v>2715</v>
      </c>
      <c r="B222" s="105" t="s">
        <v>181</v>
      </c>
      <c r="C222" s="105" t="s">
        <v>328</v>
      </c>
      <c r="D222" s="105" t="s">
        <v>14</v>
      </c>
      <c r="E222" s="105" t="s">
        <v>189</v>
      </c>
      <c r="F222" s="105" t="s">
        <v>528</v>
      </c>
      <c r="G222" s="105" t="s">
        <v>148</v>
      </c>
    </row>
    <row r="223" spans="1:7" x14ac:dyDescent="0.25">
      <c r="A223" s="107">
        <v>2737</v>
      </c>
      <c r="B223" s="105" t="s">
        <v>181</v>
      </c>
      <c r="C223" s="105" t="s">
        <v>328</v>
      </c>
      <c r="D223" s="105" t="s">
        <v>14</v>
      </c>
      <c r="E223" s="105" t="s">
        <v>191</v>
      </c>
      <c r="F223" s="105" t="s">
        <v>529</v>
      </c>
      <c r="G223" s="105" t="s">
        <v>148</v>
      </c>
    </row>
    <row r="224" spans="1:7" x14ac:dyDescent="0.25">
      <c r="A224" s="107">
        <v>2759</v>
      </c>
      <c r="B224" s="105" t="s">
        <v>181</v>
      </c>
      <c r="C224" s="105" t="s">
        <v>328</v>
      </c>
      <c r="D224" s="105" t="s">
        <v>14</v>
      </c>
      <c r="E224" s="105" t="s">
        <v>14</v>
      </c>
      <c r="F224" s="105" t="s">
        <v>530</v>
      </c>
      <c r="G224" s="105" t="s">
        <v>148</v>
      </c>
    </row>
    <row r="225" spans="1:7" x14ac:dyDescent="0.25">
      <c r="A225" s="107">
        <v>2469</v>
      </c>
      <c r="B225" s="105" t="s">
        <v>181</v>
      </c>
      <c r="C225" s="105" t="s">
        <v>328</v>
      </c>
      <c r="D225" s="105" t="s">
        <v>21</v>
      </c>
      <c r="E225" s="105" t="s">
        <v>15</v>
      </c>
      <c r="F225" s="105" t="s">
        <v>531</v>
      </c>
      <c r="G225" s="105" t="s">
        <v>148</v>
      </c>
    </row>
    <row r="226" spans="1:7" x14ac:dyDescent="0.25">
      <c r="A226" s="107">
        <v>2508</v>
      </c>
      <c r="B226" s="105" t="s">
        <v>181</v>
      </c>
      <c r="C226" s="105" t="s">
        <v>328</v>
      </c>
      <c r="D226" s="105" t="s">
        <v>21</v>
      </c>
      <c r="E226" s="105" t="s">
        <v>16</v>
      </c>
      <c r="F226" s="105" t="s">
        <v>532</v>
      </c>
      <c r="G226" s="105" t="s">
        <v>148</v>
      </c>
    </row>
    <row r="227" spans="1:7" x14ac:dyDescent="0.25">
      <c r="A227" s="107">
        <v>2547</v>
      </c>
      <c r="B227" s="105" t="s">
        <v>181</v>
      </c>
      <c r="C227" s="105" t="s">
        <v>328</v>
      </c>
      <c r="D227" s="105" t="s">
        <v>21</v>
      </c>
      <c r="E227" s="105" t="s">
        <v>17</v>
      </c>
      <c r="F227" s="105" t="s">
        <v>533</v>
      </c>
      <c r="G227" s="105" t="s">
        <v>148</v>
      </c>
    </row>
    <row r="228" spans="1:7" x14ac:dyDescent="0.25">
      <c r="A228" s="107">
        <v>2586</v>
      </c>
      <c r="B228" s="105" t="s">
        <v>181</v>
      </c>
      <c r="C228" s="105" t="s">
        <v>328</v>
      </c>
      <c r="D228" s="105" t="s">
        <v>21</v>
      </c>
      <c r="E228" s="105" t="s">
        <v>18</v>
      </c>
      <c r="F228" s="105" t="s">
        <v>534</v>
      </c>
      <c r="G228" s="105" t="s">
        <v>148</v>
      </c>
    </row>
    <row r="229" spans="1:7" x14ac:dyDescent="0.25">
      <c r="A229" s="107">
        <v>2626</v>
      </c>
      <c r="B229" s="105" t="s">
        <v>181</v>
      </c>
      <c r="C229" s="105" t="s">
        <v>328</v>
      </c>
      <c r="D229" s="105" t="s">
        <v>21</v>
      </c>
      <c r="E229" s="105" t="s">
        <v>19</v>
      </c>
      <c r="F229" s="105" t="s">
        <v>535</v>
      </c>
      <c r="G229" s="105" t="s">
        <v>148</v>
      </c>
    </row>
    <row r="230" spans="1:7" x14ac:dyDescent="0.25">
      <c r="A230" s="107">
        <v>2665</v>
      </c>
      <c r="B230" s="105" t="s">
        <v>181</v>
      </c>
      <c r="C230" s="105" t="s">
        <v>328</v>
      </c>
      <c r="D230" s="105" t="s">
        <v>21</v>
      </c>
      <c r="E230" s="105" t="s">
        <v>20</v>
      </c>
      <c r="F230" s="105" t="s">
        <v>536</v>
      </c>
      <c r="G230" s="105" t="s">
        <v>148</v>
      </c>
    </row>
    <row r="231" spans="1:7" x14ac:dyDescent="0.25">
      <c r="A231" s="107">
        <v>2726</v>
      </c>
      <c r="B231" s="105" t="s">
        <v>181</v>
      </c>
      <c r="C231" s="105" t="s">
        <v>328</v>
      </c>
      <c r="D231" s="105" t="s">
        <v>21</v>
      </c>
      <c r="E231" s="105" t="s">
        <v>189</v>
      </c>
      <c r="F231" s="105" t="s">
        <v>537</v>
      </c>
      <c r="G231" s="105" t="s">
        <v>148</v>
      </c>
    </row>
    <row r="232" spans="1:7" x14ac:dyDescent="0.25">
      <c r="A232" s="107">
        <v>2748</v>
      </c>
      <c r="B232" s="105" t="s">
        <v>181</v>
      </c>
      <c r="C232" s="105" t="s">
        <v>328</v>
      </c>
      <c r="D232" s="105" t="s">
        <v>21</v>
      </c>
      <c r="E232" s="105" t="s">
        <v>191</v>
      </c>
      <c r="F232" s="105" t="s">
        <v>538</v>
      </c>
      <c r="G232" s="105" t="s">
        <v>148</v>
      </c>
    </row>
    <row r="233" spans="1:7" x14ac:dyDescent="0.25">
      <c r="A233" s="107">
        <v>2770</v>
      </c>
      <c r="B233" s="105" t="s">
        <v>181</v>
      </c>
      <c r="C233" s="105" t="s">
        <v>328</v>
      </c>
      <c r="D233" s="105" t="s">
        <v>21</v>
      </c>
      <c r="E233" s="105" t="s">
        <v>14</v>
      </c>
      <c r="F233" s="105" t="s">
        <v>539</v>
      </c>
      <c r="G233" s="105" t="s">
        <v>148</v>
      </c>
    </row>
    <row r="234" spans="1:7" x14ac:dyDescent="0.25">
      <c r="A234" s="107">
        <v>2479</v>
      </c>
      <c r="B234" s="105" t="s">
        <v>181</v>
      </c>
      <c r="C234" s="105" t="s">
        <v>328</v>
      </c>
      <c r="D234" s="105" t="s">
        <v>203</v>
      </c>
      <c r="E234" s="105" t="s">
        <v>15</v>
      </c>
      <c r="F234" s="105" t="s">
        <v>540</v>
      </c>
      <c r="G234" s="105" t="s">
        <v>148</v>
      </c>
    </row>
    <row r="235" spans="1:7" x14ac:dyDescent="0.25">
      <c r="A235" s="107">
        <v>2491</v>
      </c>
      <c r="B235" s="105" t="s">
        <v>181</v>
      </c>
      <c r="C235" s="105" t="s">
        <v>328</v>
      </c>
      <c r="D235" s="105" t="s">
        <v>203</v>
      </c>
      <c r="E235" s="105" t="s">
        <v>207</v>
      </c>
      <c r="F235" s="105" t="s">
        <v>541</v>
      </c>
      <c r="G235" s="105" t="s">
        <v>148</v>
      </c>
    </row>
    <row r="236" spans="1:7" x14ac:dyDescent="0.25">
      <c r="A236" s="107">
        <v>2518</v>
      </c>
      <c r="B236" s="105" t="s">
        <v>181</v>
      </c>
      <c r="C236" s="105" t="s">
        <v>328</v>
      </c>
      <c r="D236" s="105" t="s">
        <v>203</v>
      </c>
      <c r="E236" s="105" t="s">
        <v>16</v>
      </c>
      <c r="F236" s="105" t="s">
        <v>542</v>
      </c>
      <c r="G236" s="105" t="s">
        <v>148</v>
      </c>
    </row>
    <row r="237" spans="1:7" x14ac:dyDescent="0.25">
      <c r="A237" s="107">
        <v>2530</v>
      </c>
      <c r="B237" s="105" t="s">
        <v>181</v>
      </c>
      <c r="C237" s="105" t="s">
        <v>328</v>
      </c>
      <c r="D237" s="105" t="s">
        <v>203</v>
      </c>
      <c r="E237" s="105" t="s">
        <v>212</v>
      </c>
      <c r="F237" s="105" t="s">
        <v>543</v>
      </c>
      <c r="G237" s="105" t="s">
        <v>148</v>
      </c>
    </row>
    <row r="238" spans="1:7" x14ac:dyDescent="0.25">
      <c r="A238" s="107">
        <v>2557</v>
      </c>
      <c r="B238" s="105" t="s">
        <v>181</v>
      </c>
      <c r="C238" s="105" t="s">
        <v>328</v>
      </c>
      <c r="D238" s="105" t="s">
        <v>203</v>
      </c>
      <c r="E238" s="105" t="s">
        <v>17</v>
      </c>
      <c r="F238" s="105" t="s">
        <v>544</v>
      </c>
      <c r="G238" s="105" t="s">
        <v>148</v>
      </c>
    </row>
    <row r="239" spans="1:7" x14ac:dyDescent="0.25">
      <c r="A239" s="107">
        <v>2569</v>
      </c>
      <c r="B239" s="105" t="s">
        <v>181</v>
      </c>
      <c r="C239" s="105" t="s">
        <v>328</v>
      </c>
      <c r="D239" s="105" t="s">
        <v>203</v>
      </c>
      <c r="E239" s="105" t="s">
        <v>217</v>
      </c>
      <c r="F239" s="105" t="s">
        <v>545</v>
      </c>
      <c r="G239" s="105" t="s">
        <v>148</v>
      </c>
    </row>
    <row r="240" spans="1:7" x14ac:dyDescent="0.25">
      <c r="A240" s="107">
        <v>2596</v>
      </c>
      <c r="B240" s="105" t="s">
        <v>181</v>
      </c>
      <c r="C240" s="105" t="s">
        <v>328</v>
      </c>
      <c r="D240" s="105" t="s">
        <v>203</v>
      </c>
      <c r="E240" s="105" t="s">
        <v>18</v>
      </c>
      <c r="F240" s="105" t="s">
        <v>546</v>
      </c>
      <c r="G240" s="105" t="s">
        <v>148</v>
      </c>
    </row>
    <row r="241" spans="1:7" x14ac:dyDescent="0.25">
      <c r="A241" s="107">
        <v>2609</v>
      </c>
      <c r="B241" s="105" t="s">
        <v>181</v>
      </c>
      <c r="C241" s="105" t="s">
        <v>328</v>
      </c>
      <c r="D241" s="105" t="s">
        <v>203</v>
      </c>
      <c r="E241" s="105" t="s">
        <v>222</v>
      </c>
      <c r="F241" s="105" t="s">
        <v>547</v>
      </c>
      <c r="G241" s="105" t="s">
        <v>148</v>
      </c>
    </row>
    <row r="242" spans="1:7" x14ac:dyDescent="0.25">
      <c r="A242" s="107">
        <v>2636</v>
      </c>
      <c r="B242" s="105" t="s">
        <v>181</v>
      </c>
      <c r="C242" s="105" t="s">
        <v>328</v>
      </c>
      <c r="D242" s="105" t="s">
        <v>203</v>
      </c>
      <c r="E242" s="105" t="s">
        <v>19</v>
      </c>
      <c r="F242" s="105" t="s">
        <v>548</v>
      </c>
      <c r="G242" s="105" t="s">
        <v>148</v>
      </c>
    </row>
    <row r="243" spans="1:7" x14ac:dyDescent="0.25">
      <c r="A243" s="107">
        <v>2648</v>
      </c>
      <c r="B243" s="105" t="s">
        <v>181</v>
      </c>
      <c r="C243" s="105" t="s">
        <v>328</v>
      </c>
      <c r="D243" s="105" t="s">
        <v>203</v>
      </c>
      <c r="E243" s="105" t="s">
        <v>227</v>
      </c>
      <c r="F243" s="105" t="s">
        <v>549</v>
      </c>
      <c r="G243" s="105" t="s">
        <v>148</v>
      </c>
    </row>
    <row r="244" spans="1:7" x14ac:dyDescent="0.25">
      <c r="A244" s="107">
        <v>2675</v>
      </c>
      <c r="B244" s="105" t="s">
        <v>181</v>
      </c>
      <c r="C244" s="105" t="s">
        <v>328</v>
      </c>
      <c r="D244" s="105" t="s">
        <v>203</v>
      </c>
      <c r="E244" s="105" t="s">
        <v>20</v>
      </c>
      <c r="F244" s="105" t="s">
        <v>550</v>
      </c>
      <c r="G244" s="105" t="s">
        <v>148</v>
      </c>
    </row>
    <row r="245" spans="1:7" x14ac:dyDescent="0.25">
      <c r="A245" s="107">
        <v>2687</v>
      </c>
      <c r="B245" s="105" t="s">
        <v>181</v>
      </c>
      <c r="C245" s="105" t="s">
        <v>328</v>
      </c>
      <c r="D245" s="105" t="s">
        <v>203</v>
      </c>
      <c r="E245" s="105" t="s">
        <v>232</v>
      </c>
      <c r="F245" s="105" t="s">
        <v>551</v>
      </c>
      <c r="G245" s="105" t="s">
        <v>148</v>
      </c>
    </row>
    <row r="246" spans="1:7" x14ac:dyDescent="0.25">
      <c r="A246" s="107">
        <v>2460</v>
      </c>
      <c r="B246" s="105" t="s">
        <v>181</v>
      </c>
      <c r="C246" s="105" t="s">
        <v>359</v>
      </c>
      <c r="D246" s="105" t="s">
        <v>14</v>
      </c>
      <c r="E246" s="105" t="s">
        <v>15</v>
      </c>
      <c r="F246" s="105" t="s">
        <v>474</v>
      </c>
      <c r="G246" s="105" t="s">
        <v>148</v>
      </c>
    </row>
    <row r="247" spans="1:7" x14ac:dyDescent="0.25">
      <c r="A247" s="107">
        <v>2499</v>
      </c>
      <c r="B247" s="105" t="s">
        <v>181</v>
      </c>
      <c r="C247" s="105" t="s">
        <v>359</v>
      </c>
      <c r="D247" s="105" t="s">
        <v>14</v>
      </c>
      <c r="E247" s="105" t="s">
        <v>16</v>
      </c>
      <c r="F247" s="105" t="s">
        <v>475</v>
      </c>
      <c r="G247" s="105" t="s">
        <v>148</v>
      </c>
    </row>
    <row r="248" spans="1:7" x14ac:dyDescent="0.25">
      <c r="A248" s="107">
        <v>2538</v>
      </c>
      <c r="B248" s="105" t="s">
        <v>181</v>
      </c>
      <c r="C248" s="105" t="s">
        <v>359</v>
      </c>
      <c r="D248" s="105" t="s">
        <v>14</v>
      </c>
      <c r="E248" s="105" t="s">
        <v>17</v>
      </c>
      <c r="F248" s="105" t="s">
        <v>476</v>
      </c>
      <c r="G248" s="105" t="s">
        <v>148</v>
      </c>
    </row>
    <row r="249" spans="1:7" x14ac:dyDescent="0.25">
      <c r="A249" s="107">
        <v>2577</v>
      </c>
      <c r="B249" s="105" t="s">
        <v>181</v>
      </c>
      <c r="C249" s="105" t="s">
        <v>359</v>
      </c>
      <c r="D249" s="105" t="s">
        <v>14</v>
      </c>
      <c r="E249" s="105" t="s">
        <v>18</v>
      </c>
      <c r="F249" s="105" t="s">
        <v>477</v>
      </c>
      <c r="G249" s="105" t="s">
        <v>148</v>
      </c>
    </row>
    <row r="250" spans="1:7" x14ac:dyDescent="0.25">
      <c r="A250" s="107">
        <v>2617</v>
      </c>
      <c r="B250" s="105" t="s">
        <v>181</v>
      </c>
      <c r="C250" s="105" t="s">
        <v>359</v>
      </c>
      <c r="D250" s="105" t="s">
        <v>14</v>
      </c>
      <c r="E250" s="105" t="s">
        <v>19</v>
      </c>
      <c r="F250" s="105" t="s">
        <v>478</v>
      </c>
      <c r="G250" s="105" t="s">
        <v>148</v>
      </c>
    </row>
    <row r="251" spans="1:7" x14ac:dyDescent="0.25">
      <c r="A251" s="107">
        <v>2656</v>
      </c>
      <c r="B251" s="105" t="s">
        <v>181</v>
      </c>
      <c r="C251" s="105" t="s">
        <v>359</v>
      </c>
      <c r="D251" s="105" t="s">
        <v>14</v>
      </c>
      <c r="E251" s="105" t="s">
        <v>20</v>
      </c>
      <c r="F251" s="105" t="s">
        <v>479</v>
      </c>
      <c r="G251" s="105" t="s">
        <v>148</v>
      </c>
    </row>
    <row r="252" spans="1:7" x14ac:dyDescent="0.25">
      <c r="A252" s="107">
        <v>2716</v>
      </c>
      <c r="B252" s="105" t="s">
        <v>181</v>
      </c>
      <c r="C252" s="105" t="s">
        <v>359</v>
      </c>
      <c r="D252" s="105" t="s">
        <v>14</v>
      </c>
      <c r="E252" s="105" t="s">
        <v>189</v>
      </c>
      <c r="F252" s="105" t="s">
        <v>480</v>
      </c>
      <c r="G252" s="105" t="s">
        <v>148</v>
      </c>
    </row>
    <row r="253" spans="1:7" x14ac:dyDescent="0.25">
      <c r="A253" s="107">
        <v>2738</v>
      </c>
      <c r="B253" s="105" t="s">
        <v>181</v>
      </c>
      <c r="C253" s="105" t="s">
        <v>359</v>
      </c>
      <c r="D253" s="105" t="s">
        <v>14</v>
      </c>
      <c r="E253" s="105" t="s">
        <v>191</v>
      </c>
      <c r="F253" s="105" t="s">
        <v>481</v>
      </c>
      <c r="G253" s="105" t="s">
        <v>148</v>
      </c>
    </row>
    <row r="254" spans="1:7" x14ac:dyDescent="0.25">
      <c r="A254" s="107">
        <v>2760</v>
      </c>
      <c r="B254" s="105" t="s">
        <v>181</v>
      </c>
      <c r="C254" s="105" t="s">
        <v>359</v>
      </c>
      <c r="D254" s="105" t="s">
        <v>14</v>
      </c>
      <c r="E254" s="105" t="s">
        <v>14</v>
      </c>
      <c r="F254" s="105" t="s">
        <v>482</v>
      </c>
      <c r="G254" s="105" t="s">
        <v>148</v>
      </c>
    </row>
    <row r="255" spans="1:7" x14ac:dyDescent="0.25">
      <c r="A255" s="107">
        <v>2470</v>
      </c>
      <c r="B255" s="105" t="s">
        <v>181</v>
      </c>
      <c r="C255" s="105" t="s">
        <v>359</v>
      </c>
      <c r="D255" s="105" t="s">
        <v>21</v>
      </c>
      <c r="E255" s="105" t="s">
        <v>15</v>
      </c>
      <c r="F255" s="105" t="s">
        <v>483</v>
      </c>
      <c r="G255" s="105" t="s">
        <v>148</v>
      </c>
    </row>
    <row r="256" spans="1:7" x14ac:dyDescent="0.25">
      <c r="A256" s="107">
        <v>2509</v>
      </c>
      <c r="B256" s="105" t="s">
        <v>181</v>
      </c>
      <c r="C256" s="105" t="s">
        <v>359</v>
      </c>
      <c r="D256" s="105" t="s">
        <v>21</v>
      </c>
      <c r="E256" s="105" t="s">
        <v>16</v>
      </c>
      <c r="F256" s="105" t="s">
        <v>484</v>
      </c>
      <c r="G256" s="105" t="s">
        <v>148</v>
      </c>
    </row>
    <row r="257" spans="1:7" x14ac:dyDescent="0.25">
      <c r="A257" s="107">
        <v>2548</v>
      </c>
      <c r="B257" s="105" t="s">
        <v>181</v>
      </c>
      <c r="C257" s="105" t="s">
        <v>359</v>
      </c>
      <c r="D257" s="105" t="s">
        <v>21</v>
      </c>
      <c r="E257" s="105" t="s">
        <v>17</v>
      </c>
      <c r="F257" s="105" t="s">
        <v>485</v>
      </c>
      <c r="G257" s="105" t="s">
        <v>148</v>
      </c>
    </row>
    <row r="258" spans="1:7" x14ac:dyDescent="0.25">
      <c r="A258" s="107">
        <v>2587</v>
      </c>
      <c r="B258" s="105" t="s">
        <v>181</v>
      </c>
      <c r="C258" s="105" t="s">
        <v>359</v>
      </c>
      <c r="D258" s="105" t="s">
        <v>21</v>
      </c>
      <c r="E258" s="105" t="s">
        <v>18</v>
      </c>
      <c r="F258" s="105" t="s">
        <v>486</v>
      </c>
      <c r="G258" s="105" t="s">
        <v>148</v>
      </c>
    </row>
    <row r="259" spans="1:7" x14ac:dyDescent="0.25">
      <c r="A259" s="107">
        <v>2627</v>
      </c>
      <c r="B259" s="105" t="s">
        <v>181</v>
      </c>
      <c r="C259" s="105" t="s">
        <v>359</v>
      </c>
      <c r="D259" s="105" t="s">
        <v>21</v>
      </c>
      <c r="E259" s="105" t="s">
        <v>19</v>
      </c>
      <c r="F259" s="105" t="s">
        <v>487</v>
      </c>
      <c r="G259" s="105" t="s">
        <v>148</v>
      </c>
    </row>
    <row r="260" spans="1:7" x14ac:dyDescent="0.25">
      <c r="A260" s="107">
        <v>2666</v>
      </c>
      <c r="B260" s="105" t="s">
        <v>181</v>
      </c>
      <c r="C260" s="105" t="s">
        <v>359</v>
      </c>
      <c r="D260" s="105" t="s">
        <v>21</v>
      </c>
      <c r="E260" s="105" t="s">
        <v>20</v>
      </c>
      <c r="F260" s="105" t="s">
        <v>488</v>
      </c>
      <c r="G260" s="105" t="s">
        <v>148</v>
      </c>
    </row>
    <row r="261" spans="1:7" x14ac:dyDescent="0.25">
      <c r="A261" s="107">
        <v>2727</v>
      </c>
      <c r="B261" s="105" t="s">
        <v>181</v>
      </c>
      <c r="C261" s="105" t="s">
        <v>359</v>
      </c>
      <c r="D261" s="105" t="s">
        <v>21</v>
      </c>
      <c r="E261" s="105" t="s">
        <v>189</v>
      </c>
      <c r="F261" s="105" t="s">
        <v>489</v>
      </c>
      <c r="G261" s="105" t="s">
        <v>148</v>
      </c>
    </row>
    <row r="262" spans="1:7" x14ac:dyDescent="0.25">
      <c r="A262" s="107">
        <v>2749</v>
      </c>
      <c r="B262" s="105" t="s">
        <v>181</v>
      </c>
      <c r="C262" s="105" t="s">
        <v>359</v>
      </c>
      <c r="D262" s="105" t="s">
        <v>21</v>
      </c>
      <c r="E262" s="105" t="s">
        <v>191</v>
      </c>
      <c r="F262" s="105" t="s">
        <v>490</v>
      </c>
      <c r="G262" s="105" t="s">
        <v>148</v>
      </c>
    </row>
    <row r="263" spans="1:7" x14ac:dyDescent="0.25">
      <c r="A263" s="107">
        <v>2771</v>
      </c>
      <c r="B263" s="105" t="s">
        <v>181</v>
      </c>
      <c r="C263" s="105" t="s">
        <v>359</v>
      </c>
      <c r="D263" s="105" t="s">
        <v>21</v>
      </c>
      <c r="E263" s="105" t="s">
        <v>14</v>
      </c>
      <c r="F263" s="105" t="s">
        <v>491</v>
      </c>
      <c r="G263" s="105" t="s">
        <v>148</v>
      </c>
    </row>
    <row r="264" spans="1:7" x14ac:dyDescent="0.25">
      <c r="A264" s="107">
        <v>2480</v>
      </c>
      <c r="B264" s="105" t="s">
        <v>181</v>
      </c>
      <c r="C264" s="105" t="s">
        <v>359</v>
      </c>
      <c r="D264" s="105" t="s">
        <v>203</v>
      </c>
      <c r="E264" s="105" t="s">
        <v>15</v>
      </c>
      <c r="F264" s="105" t="s">
        <v>492</v>
      </c>
      <c r="G264" s="105" t="s">
        <v>148</v>
      </c>
    </row>
    <row r="265" spans="1:7" x14ac:dyDescent="0.25">
      <c r="A265" s="107">
        <v>2519</v>
      </c>
      <c r="B265" s="105" t="s">
        <v>181</v>
      </c>
      <c r="C265" s="105" t="s">
        <v>359</v>
      </c>
      <c r="D265" s="105" t="s">
        <v>203</v>
      </c>
      <c r="E265" s="105" t="s">
        <v>16</v>
      </c>
      <c r="F265" s="105" t="s">
        <v>493</v>
      </c>
      <c r="G265" s="105" t="s">
        <v>148</v>
      </c>
    </row>
    <row r="266" spans="1:7" x14ac:dyDescent="0.25">
      <c r="A266" s="107">
        <v>2558</v>
      </c>
      <c r="B266" s="105" t="s">
        <v>181</v>
      </c>
      <c r="C266" s="105" t="s">
        <v>359</v>
      </c>
      <c r="D266" s="105" t="s">
        <v>203</v>
      </c>
      <c r="E266" s="105" t="s">
        <v>17</v>
      </c>
      <c r="F266" s="105" t="s">
        <v>494</v>
      </c>
      <c r="G266" s="105" t="s">
        <v>148</v>
      </c>
    </row>
    <row r="267" spans="1:7" x14ac:dyDescent="0.25">
      <c r="A267" s="107">
        <v>2597</v>
      </c>
      <c r="B267" s="105" t="s">
        <v>181</v>
      </c>
      <c r="C267" s="105" t="s">
        <v>359</v>
      </c>
      <c r="D267" s="105" t="s">
        <v>203</v>
      </c>
      <c r="E267" s="105" t="s">
        <v>18</v>
      </c>
      <c r="F267" s="105" t="s">
        <v>495</v>
      </c>
      <c r="G267" s="105" t="s">
        <v>148</v>
      </c>
    </row>
    <row r="268" spans="1:7" x14ac:dyDescent="0.25">
      <c r="A268" s="107">
        <v>2637</v>
      </c>
      <c r="B268" s="105" t="s">
        <v>181</v>
      </c>
      <c r="C268" s="105" t="s">
        <v>359</v>
      </c>
      <c r="D268" s="105" t="s">
        <v>203</v>
      </c>
      <c r="E268" s="105" t="s">
        <v>19</v>
      </c>
      <c r="F268" s="105" t="s">
        <v>496</v>
      </c>
      <c r="G268" s="105" t="s">
        <v>148</v>
      </c>
    </row>
    <row r="269" spans="1:7" x14ac:dyDescent="0.25">
      <c r="A269" s="107">
        <v>2676</v>
      </c>
      <c r="B269" s="105" t="s">
        <v>181</v>
      </c>
      <c r="C269" s="105" t="s">
        <v>359</v>
      </c>
      <c r="D269" s="105" t="s">
        <v>203</v>
      </c>
      <c r="E269" s="105" t="s">
        <v>20</v>
      </c>
      <c r="F269" s="105" t="s">
        <v>497</v>
      </c>
      <c r="G269" s="105" t="s">
        <v>148</v>
      </c>
    </row>
    <row r="270" spans="1:7" x14ac:dyDescent="0.25">
      <c r="A270" s="107">
        <v>2461</v>
      </c>
      <c r="B270" s="105" t="s">
        <v>181</v>
      </c>
      <c r="C270" s="105" t="s">
        <v>360</v>
      </c>
      <c r="D270" s="105" t="s">
        <v>14</v>
      </c>
      <c r="E270" s="105" t="s">
        <v>15</v>
      </c>
      <c r="F270" s="105" t="s">
        <v>474</v>
      </c>
      <c r="G270" s="105" t="s">
        <v>148</v>
      </c>
    </row>
    <row r="271" spans="1:7" x14ac:dyDescent="0.25">
      <c r="A271" s="107">
        <v>2500</v>
      </c>
      <c r="B271" s="105" t="s">
        <v>181</v>
      </c>
      <c r="C271" s="105" t="s">
        <v>360</v>
      </c>
      <c r="D271" s="105" t="s">
        <v>14</v>
      </c>
      <c r="E271" s="105" t="s">
        <v>16</v>
      </c>
      <c r="F271" s="105" t="s">
        <v>475</v>
      </c>
      <c r="G271" s="105" t="s">
        <v>148</v>
      </c>
    </row>
    <row r="272" spans="1:7" x14ac:dyDescent="0.25">
      <c r="A272" s="107">
        <v>2539</v>
      </c>
      <c r="B272" s="105" t="s">
        <v>181</v>
      </c>
      <c r="C272" s="105" t="s">
        <v>360</v>
      </c>
      <c r="D272" s="105" t="s">
        <v>14</v>
      </c>
      <c r="E272" s="105" t="s">
        <v>17</v>
      </c>
      <c r="F272" s="105" t="s">
        <v>476</v>
      </c>
      <c r="G272" s="105" t="s">
        <v>148</v>
      </c>
    </row>
    <row r="273" spans="1:7" x14ac:dyDescent="0.25">
      <c r="A273" s="107">
        <v>2578</v>
      </c>
      <c r="B273" s="105" t="s">
        <v>181</v>
      </c>
      <c r="C273" s="105" t="s">
        <v>360</v>
      </c>
      <c r="D273" s="105" t="s">
        <v>14</v>
      </c>
      <c r="E273" s="105" t="s">
        <v>18</v>
      </c>
      <c r="F273" s="105" t="s">
        <v>477</v>
      </c>
      <c r="G273" s="105" t="s">
        <v>148</v>
      </c>
    </row>
    <row r="274" spans="1:7" x14ac:dyDescent="0.25">
      <c r="A274" s="107">
        <v>2618</v>
      </c>
      <c r="B274" s="105" t="s">
        <v>181</v>
      </c>
      <c r="C274" s="105" t="s">
        <v>360</v>
      </c>
      <c r="D274" s="105" t="s">
        <v>14</v>
      </c>
      <c r="E274" s="105" t="s">
        <v>19</v>
      </c>
      <c r="F274" s="105" t="s">
        <v>478</v>
      </c>
      <c r="G274" s="105" t="s">
        <v>148</v>
      </c>
    </row>
    <row r="275" spans="1:7" x14ac:dyDescent="0.25">
      <c r="A275" s="107">
        <v>2657</v>
      </c>
      <c r="B275" s="105" t="s">
        <v>181</v>
      </c>
      <c r="C275" s="105" t="s">
        <v>360</v>
      </c>
      <c r="D275" s="105" t="s">
        <v>14</v>
      </c>
      <c r="E275" s="105" t="s">
        <v>20</v>
      </c>
      <c r="F275" s="105" t="s">
        <v>479</v>
      </c>
      <c r="G275" s="105" t="s">
        <v>148</v>
      </c>
    </row>
    <row r="276" spans="1:7" x14ac:dyDescent="0.25">
      <c r="A276" s="107">
        <v>2717</v>
      </c>
      <c r="B276" s="105" t="s">
        <v>181</v>
      </c>
      <c r="C276" s="105" t="s">
        <v>360</v>
      </c>
      <c r="D276" s="105" t="s">
        <v>14</v>
      </c>
      <c r="E276" s="105" t="s">
        <v>189</v>
      </c>
      <c r="F276" s="105" t="s">
        <v>480</v>
      </c>
      <c r="G276" s="105" t="s">
        <v>148</v>
      </c>
    </row>
    <row r="277" spans="1:7" x14ac:dyDescent="0.25">
      <c r="A277" s="107">
        <v>2739</v>
      </c>
      <c r="B277" s="105" t="s">
        <v>181</v>
      </c>
      <c r="C277" s="105" t="s">
        <v>360</v>
      </c>
      <c r="D277" s="105" t="s">
        <v>14</v>
      </c>
      <c r="E277" s="105" t="s">
        <v>191</v>
      </c>
      <c r="F277" s="105" t="s">
        <v>481</v>
      </c>
      <c r="G277" s="105" t="s">
        <v>148</v>
      </c>
    </row>
    <row r="278" spans="1:7" x14ac:dyDescent="0.25">
      <c r="A278" s="107">
        <v>2761</v>
      </c>
      <c r="B278" s="105" t="s">
        <v>181</v>
      </c>
      <c r="C278" s="105" t="s">
        <v>360</v>
      </c>
      <c r="D278" s="105" t="s">
        <v>14</v>
      </c>
      <c r="E278" s="105" t="s">
        <v>14</v>
      </c>
      <c r="F278" s="105" t="s">
        <v>482</v>
      </c>
      <c r="G278" s="105" t="s">
        <v>148</v>
      </c>
    </row>
    <row r="279" spans="1:7" x14ac:dyDescent="0.25">
      <c r="A279" s="107">
        <v>2471</v>
      </c>
      <c r="B279" s="105" t="s">
        <v>181</v>
      </c>
      <c r="C279" s="105" t="s">
        <v>360</v>
      </c>
      <c r="D279" s="105" t="s">
        <v>21</v>
      </c>
      <c r="E279" s="105" t="s">
        <v>15</v>
      </c>
      <c r="F279" s="105" t="s">
        <v>483</v>
      </c>
      <c r="G279" s="105" t="s">
        <v>148</v>
      </c>
    </row>
    <row r="280" spans="1:7" x14ac:dyDescent="0.25">
      <c r="A280" s="107">
        <v>2510</v>
      </c>
      <c r="B280" s="105" t="s">
        <v>181</v>
      </c>
      <c r="C280" s="105" t="s">
        <v>360</v>
      </c>
      <c r="D280" s="105" t="s">
        <v>21</v>
      </c>
      <c r="E280" s="105" t="s">
        <v>16</v>
      </c>
      <c r="F280" s="105" t="s">
        <v>484</v>
      </c>
      <c r="G280" s="105" t="s">
        <v>148</v>
      </c>
    </row>
    <row r="281" spans="1:7" x14ac:dyDescent="0.25">
      <c r="A281" s="107">
        <v>2549</v>
      </c>
      <c r="B281" s="105" t="s">
        <v>181</v>
      </c>
      <c r="C281" s="105" t="s">
        <v>360</v>
      </c>
      <c r="D281" s="105" t="s">
        <v>21</v>
      </c>
      <c r="E281" s="105" t="s">
        <v>17</v>
      </c>
      <c r="F281" s="105" t="s">
        <v>485</v>
      </c>
      <c r="G281" s="105" t="s">
        <v>148</v>
      </c>
    </row>
    <row r="282" spans="1:7" x14ac:dyDescent="0.25">
      <c r="A282" s="107">
        <v>2588</v>
      </c>
      <c r="B282" s="105" t="s">
        <v>181</v>
      </c>
      <c r="C282" s="105" t="s">
        <v>360</v>
      </c>
      <c r="D282" s="105" t="s">
        <v>21</v>
      </c>
      <c r="E282" s="105" t="s">
        <v>18</v>
      </c>
      <c r="F282" s="105" t="s">
        <v>486</v>
      </c>
      <c r="G282" s="105" t="s">
        <v>148</v>
      </c>
    </row>
    <row r="283" spans="1:7" x14ac:dyDescent="0.25">
      <c r="A283" s="107">
        <v>2628</v>
      </c>
      <c r="B283" s="105" t="s">
        <v>181</v>
      </c>
      <c r="C283" s="105" t="s">
        <v>360</v>
      </c>
      <c r="D283" s="105" t="s">
        <v>21</v>
      </c>
      <c r="E283" s="105" t="s">
        <v>19</v>
      </c>
      <c r="F283" s="105" t="s">
        <v>487</v>
      </c>
      <c r="G283" s="105" t="s">
        <v>148</v>
      </c>
    </row>
    <row r="284" spans="1:7" x14ac:dyDescent="0.25">
      <c r="A284" s="107">
        <v>2667</v>
      </c>
      <c r="B284" s="105" t="s">
        <v>181</v>
      </c>
      <c r="C284" s="105" t="s">
        <v>360</v>
      </c>
      <c r="D284" s="105" t="s">
        <v>21</v>
      </c>
      <c r="E284" s="105" t="s">
        <v>20</v>
      </c>
      <c r="F284" s="105" t="s">
        <v>488</v>
      </c>
      <c r="G284" s="105" t="s">
        <v>148</v>
      </c>
    </row>
    <row r="285" spans="1:7" x14ac:dyDescent="0.25">
      <c r="A285" s="107">
        <v>2728</v>
      </c>
      <c r="B285" s="105" t="s">
        <v>181</v>
      </c>
      <c r="C285" s="105" t="s">
        <v>360</v>
      </c>
      <c r="D285" s="105" t="s">
        <v>21</v>
      </c>
      <c r="E285" s="105" t="s">
        <v>189</v>
      </c>
      <c r="F285" s="105" t="s">
        <v>489</v>
      </c>
      <c r="G285" s="105" t="s">
        <v>148</v>
      </c>
    </row>
    <row r="286" spans="1:7" x14ac:dyDescent="0.25">
      <c r="A286" s="107">
        <v>2750</v>
      </c>
      <c r="B286" s="105" t="s">
        <v>181</v>
      </c>
      <c r="C286" s="105" t="s">
        <v>360</v>
      </c>
      <c r="D286" s="105" t="s">
        <v>21</v>
      </c>
      <c r="E286" s="105" t="s">
        <v>191</v>
      </c>
      <c r="F286" s="105" t="s">
        <v>490</v>
      </c>
      <c r="G286" s="105" t="s">
        <v>148</v>
      </c>
    </row>
    <row r="287" spans="1:7" x14ac:dyDescent="0.25">
      <c r="A287" s="107">
        <v>2772</v>
      </c>
      <c r="B287" s="105" t="s">
        <v>181</v>
      </c>
      <c r="C287" s="105" t="s">
        <v>360</v>
      </c>
      <c r="D287" s="105" t="s">
        <v>21</v>
      </c>
      <c r="E287" s="105" t="s">
        <v>14</v>
      </c>
      <c r="F287" s="105" t="s">
        <v>491</v>
      </c>
      <c r="G287" s="105" t="s">
        <v>148</v>
      </c>
    </row>
    <row r="288" spans="1:7" x14ac:dyDescent="0.25">
      <c r="A288" s="107">
        <v>2481</v>
      </c>
      <c r="B288" s="105" t="s">
        <v>181</v>
      </c>
      <c r="C288" s="105" t="s">
        <v>360</v>
      </c>
      <c r="D288" s="105" t="s">
        <v>203</v>
      </c>
      <c r="E288" s="105" t="s">
        <v>15</v>
      </c>
      <c r="F288" s="105" t="s">
        <v>492</v>
      </c>
      <c r="G288" s="105" t="s">
        <v>148</v>
      </c>
    </row>
    <row r="289" spans="1:7" x14ac:dyDescent="0.25">
      <c r="A289" s="107">
        <v>2520</v>
      </c>
      <c r="B289" s="105" t="s">
        <v>181</v>
      </c>
      <c r="C289" s="105" t="s">
        <v>360</v>
      </c>
      <c r="D289" s="105" t="s">
        <v>203</v>
      </c>
      <c r="E289" s="105" t="s">
        <v>16</v>
      </c>
      <c r="F289" s="105" t="s">
        <v>493</v>
      </c>
      <c r="G289" s="105" t="s">
        <v>148</v>
      </c>
    </row>
    <row r="290" spans="1:7" x14ac:dyDescent="0.25">
      <c r="A290" s="107">
        <v>2559</v>
      </c>
      <c r="B290" s="105" t="s">
        <v>181</v>
      </c>
      <c r="C290" s="105" t="s">
        <v>360</v>
      </c>
      <c r="D290" s="105" t="s">
        <v>203</v>
      </c>
      <c r="E290" s="105" t="s">
        <v>17</v>
      </c>
      <c r="F290" s="105" t="s">
        <v>494</v>
      </c>
      <c r="G290" s="105" t="s">
        <v>148</v>
      </c>
    </row>
    <row r="291" spans="1:7" x14ac:dyDescent="0.25">
      <c r="A291" s="107">
        <v>2598</v>
      </c>
      <c r="B291" s="105" t="s">
        <v>181</v>
      </c>
      <c r="C291" s="105" t="s">
        <v>360</v>
      </c>
      <c r="D291" s="105" t="s">
        <v>203</v>
      </c>
      <c r="E291" s="105" t="s">
        <v>18</v>
      </c>
      <c r="F291" s="105" t="s">
        <v>495</v>
      </c>
      <c r="G291" s="105" t="s">
        <v>148</v>
      </c>
    </row>
    <row r="292" spans="1:7" x14ac:dyDescent="0.25">
      <c r="A292" s="107">
        <v>2638</v>
      </c>
      <c r="B292" s="105" t="s">
        <v>181</v>
      </c>
      <c r="C292" s="105" t="s">
        <v>360</v>
      </c>
      <c r="D292" s="105" t="s">
        <v>203</v>
      </c>
      <c r="E292" s="105" t="s">
        <v>19</v>
      </c>
      <c r="F292" s="105" t="s">
        <v>496</v>
      </c>
      <c r="G292" s="105" t="s">
        <v>148</v>
      </c>
    </row>
    <row r="293" spans="1:7" x14ac:dyDescent="0.25">
      <c r="A293" s="107">
        <v>2677</v>
      </c>
      <c r="B293" s="105" t="s">
        <v>181</v>
      </c>
      <c r="C293" s="105" t="s">
        <v>360</v>
      </c>
      <c r="D293" s="105" t="s">
        <v>203</v>
      </c>
      <c r="E293" s="105" t="s">
        <v>20</v>
      </c>
      <c r="F293" s="105" t="s">
        <v>497</v>
      </c>
      <c r="G293" s="105" t="s">
        <v>148</v>
      </c>
    </row>
    <row r="294" spans="1:7" x14ac:dyDescent="0.25">
      <c r="A294" s="107">
        <v>2462</v>
      </c>
      <c r="B294" s="105" t="s">
        <v>181</v>
      </c>
      <c r="C294" s="105" t="s">
        <v>361</v>
      </c>
      <c r="D294" s="105" t="s">
        <v>14</v>
      </c>
      <c r="E294" s="105" t="s">
        <v>15</v>
      </c>
      <c r="F294" s="105" t="s">
        <v>552</v>
      </c>
      <c r="G294" s="105" t="s">
        <v>148</v>
      </c>
    </row>
    <row r="295" spans="1:7" x14ac:dyDescent="0.25">
      <c r="A295" s="107">
        <v>2501</v>
      </c>
      <c r="B295" s="105" t="s">
        <v>181</v>
      </c>
      <c r="C295" s="105" t="s">
        <v>361</v>
      </c>
      <c r="D295" s="105" t="s">
        <v>14</v>
      </c>
      <c r="E295" s="105" t="s">
        <v>16</v>
      </c>
      <c r="F295" s="105" t="s">
        <v>553</v>
      </c>
      <c r="G295" s="105" t="s">
        <v>148</v>
      </c>
    </row>
    <row r="296" spans="1:7" x14ac:dyDescent="0.25">
      <c r="A296" s="107">
        <v>2540</v>
      </c>
      <c r="B296" s="105" t="s">
        <v>181</v>
      </c>
      <c r="C296" s="105" t="s">
        <v>361</v>
      </c>
      <c r="D296" s="105" t="s">
        <v>14</v>
      </c>
      <c r="E296" s="105" t="s">
        <v>17</v>
      </c>
      <c r="F296" s="105" t="s">
        <v>554</v>
      </c>
      <c r="G296" s="105" t="s">
        <v>148</v>
      </c>
    </row>
    <row r="297" spans="1:7" x14ac:dyDescent="0.25">
      <c r="A297" s="107">
        <v>2579</v>
      </c>
      <c r="B297" s="105" t="s">
        <v>181</v>
      </c>
      <c r="C297" s="105" t="s">
        <v>361</v>
      </c>
      <c r="D297" s="105" t="s">
        <v>14</v>
      </c>
      <c r="E297" s="105" t="s">
        <v>18</v>
      </c>
      <c r="F297" s="105" t="s">
        <v>555</v>
      </c>
      <c r="G297" s="105" t="s">
        <v>148</v>
      </c>
    </row>
    <row r="298" spans="1:7" x14ac:dyDescent="0.25">
      <c r="A298" s="107">
        <v>2619</v>
      </c>
      <c r="B298" s="105" t="s">
        <v>181</v>
      </c>
      <c r="C298" s="105" t="s">
        <v>361</v>
      </c>
      <c r="D298" s="105" t="s">
        <v>14</v>
      </c>
      <c r="E298" s="105" t="s">
        <v>19</v>
      </c>
      <c r="F298" s="105" t="s">
        <v>556</v>
      </c>
      <c r="G298" s="105" t="s">
        <v>148</v>
      </c>
    </row>
    <row r="299" spans="1:7" x14ac:dyDescent="0.25">
      <c r="A299" s="107">
        <v>2658</v>
      </c>
      <c r="B299" s="105" t="s">
        <v>181</v>
      </c>
      <c r="C299" s="105" t="s">
        <v>361</v>
      </c>
      <c r="D299" s="105" t="s">
        <v>14</v>
      </c>
      <c r="E299" s="105" t="s">
        <v>20</v>
      </c>
      <c r="F299" s="105" t="s">
        <v>557</v>
      </c>
      <c r="G299" s="105" t="s">
        <v>148</v>
      </c>
    </row>
    <row r="300" spans="1:7" x14ac:dyDescent="0.25">
      <c r="A300" s="107">
        <v>2718</v>
      </c>
      <c r="B300" s="105" t="s">
        <v>181</v>
      </c>
      <c r="C300" s="105" t="s">
        <v>361</v>
      </c>
      <c r="D300" s="105" t="s">
        <v>14</v>
      </c>
      <c r="E300" s="105" t="s">
        <v>189</v>
      </c>
      <c r="F300" s="105" t="s">
        <v>558</v>
      </c>
      <c r="G300" s="105" t="s">
        <v>148</v>
      </c>
    </row>
    <row r="301" spans="1:7" x14ac:dyDescent="0.25">
      <c r="A301" s="107">
        <v>2740</v>
      </c>
      <c r="B301" s="105" t="s">
        <v>181</v>
      </c>
      <c r="C301" s="105" t="s">
        <v>361</v>
      </c>
      <c r="D301" s="105" t="s">
        <v>14</v>
      </c>
      <c r="E301" s="105" t="s">
        <v>191</v>
      </c>
      <c r="F301" s="105" t="s">
        <v>559</v>
      </c>
      <c r="G301" s="105" t="s">
        <v>148</v>
      </c>
    </row>
    <row r="302" spans="1:7" x14ac:dyDescent="0.25">
      <c r="A302" s="107">
        <v>2762</v>
      </c>
      <c r="B302" s="105" t="s">
        <v>181</v>
      </c>
      <c r="C302" s="105" t="s">
        <v>361</v>
      </c>
      <c r="D302" s="105" t="s">
        <v>14</v>
      </c>
      <c r="E302" s="105" t="s">
        <v>14</v>
      </c>
      <c r="F302" s="105" t="s">
        <v>560</v>
      </c>
      <c r="G302" s="105" t="s">
        <v>148</v>
      </c>
    </row>
    <row r="303" spans="1:7" x14ac:dyDescent="0.25">
      <c r="A303" s="107">
        <v>2472</v>
      </c>
      <c r="B303" s="105" t="s">
        <v>181</v>
      </c>
      <c r="C303" s="105" t="s">
        <v>361</v>
      </c>
      <c r="D303" s="105" t="s">
        <v>21</v>
      </c>
      <c r="E303" s="105" t="s">
        <v>15</v>
      </c>
      <c r="F303" s="105" t="s">
        <v>561</v>
      </c>
      <c r="G303" s="105" t="s">
        <v>148</v>
      </c>
    </row>
    <row r="304" spans="1:7" x14ac:dyDescent="0.25">
      <c r="A304" s="107">
        <v>2511</v>
      </c>
      <c r="B304" s="105" t="s">
        <v>181</v>
      </c>
      <c r="C304" s="105" t="s">
        <v>361</v>
      </c>
      <c r="D304" s="105" t="s">
        <v>21</v>
      </c>
      <c r="E304" s="105" t="s">
        <v>16</v>
      </c>
      <c r="F304" s="105" t="s">
        <v>562</v>
      </c>
      <c r="G304" s="105" t="s">
        <v>148</v>
      </c>
    </row>
    <row r="305" spans="1:7" x14ac:dyDescent="0.25">
      <c r="A305" s="107">
        <v>2550</v>
      </c>
      <c r="B305" s="105" t="s">
        <v>181</v>
      </c>
      <c r="C305" s="105" t="s">
        <v>361</v>
      </c>
      <c r="D305" s="105" t="s">
        <v>21</v>
      </c>
      <c r="E305" s="105" t="s">
        <v>17</v>
      </c>
      <c r="F305" s="105" t="s">
        <v>563</v>
      </c>
      <c r="G305" s="105" t="s">
        <v>148</v>
      </c>
    </row>
    <row r="306" spans="1:7" x14ac:dyDescent="0.25">
      <c r="A306" s="107">
        <v>2589</v>
      </c>
      <c r="B306" s="105" t="s">
        <v>181</v>
      </c>
      <c r="C306" s="105" t="s">
        <v>361</v>
      </c>
      <c r="D306" s="105" t="s">
        <v>21</v>
      </c>
      <c r="E306" s="105" t="s">
        <v>18</v>
      </c>
      <c r="F306" s="105" t="s">
        <v>564</v>
      </c>
      <c r="G306" s="105" t="s">
        <v>148</v>
      </c>
    </row>
    <row r="307" spans="1:7" x14ac:dyDescent="0.25">
      <c r="A307" s="107">
        <v>2629</v>
      </c>
      <c r="B307" s="105" t="s">
        <v>181</v>
      </c>
      <c r="C307" s="105" t="s">
        <v>361</v>
      </c>
      <c r="D307" s="105" t="s">
        <v>21</v>
      </c>
      <c r="E307" s="105" t="s">
        <v>19</v>
      </c>
      <c r="F307" s="105" t="s">
        <v>565</v>
      </c>
      <c r="G307" s="105" t="s">
        <v>148</v>
      </c>
    </row>
    <row r="308" spans="1:7" x14ac:dyDescent="0.25">
      <c r="A308" s="107">
        <v>2668</v>
      </c>
      <c r="B308" s="105" t="s">
        <v>181</v>
      </c>
      <c r="C308" s="105" t="s">
        <v>361</v>
      </c>
      <c r="D308" s="105" t="s">
        <v>21</v>
      </c>
      <c r="E308" s="105" t="s">
        <v>20</v>
      </c>
      <c r="F308" s="105" t="s">
        <v>566</v>
      </c>
      <c r="G308" s="105" t="s">
        <v>148</v>
      </c>
    </row>
    <row r="309" spans="1:7" x14ac:dyDescent="0.25">
      <c r="A309" s="107">
        <v>2729</v>
      </c>
      <c r="B309" s="105" t="s">
        <v>181</v>
      </c>
      <c r="C309" s="105" t="s">
        <v>361</v>
      </c>
      <c r="D309" s="105" t="s">
        <v>21</v>
      </c>
      <c r="E309" s="105" t="s">
        <v>189</v>
      </c>
      <c r="F309" s="105" t="s">
        <v>567</v>
      </c>
      <c r="G309" s="105" t="s">
        <v>148</v>
      </c>
    </row>
    <row r="310" spans="1:7" x14ac:dyDescent="0.25">
      <c r="A310" s="107">
        <v>2751</v>
      </c>
      <c r="B310" s="105" t="s">
        <v>181</v>
      </c>
      <c r="C310" s="105" t="s">
        <v>361</v>
      </c>
      <c r="D310" s="105" t="s">
        <v>21</v>
      </c>
      <c r="E310" s="105" t="s">
        <v>191</v>
      </c>
      <c r="F310" s="105" t="s">
        <v>568</v>
      </c>
      <c r="G310" s="105" t="s">
        <v>148</v>
      </c>
    </row>
    <row r="311" spans="1:7" x14ac:dyDescent="0.25">
      <c r="A311" s="107">
        <v>2773</v>
      </c>
      <c r="B311" s="105" t="s">
        <v>181</v>
      </c>
      <c r="C311" s="105" t="s">
        <v>361</v>
      </c>
      <c r="D311" s="105" t="s">
        <v>21</v>
      </c>
      <c r="E311" s="105" t="s">
        <v>14</v>
      </c>
      <c r="F311" s="105" t="s">
        <v>569</v>
      </c>
      <c r="G311" s="105" t="s">
        <v>148</v>
      </c>
    </row>
    <row r="312" spans="1:7" x14ac:dyDescent="0.25">
      <c r="A312" s="107">
        <v>2482</v>
      </c>
      <c r="B312" s="105" t="s">
        <v>181</v>
      </c>
      <c r="C312" s="105" t="s">
        <v>361</v>
      </c>
      <c r="D312" s="105" t="s">
        <v>203</v>
      </c>
      <c r="E312" s="105" t="s">
        <v>15</v>
      </c>
      <c r="F312" s="105" t="s">
        <v>570</v>
      </c>
      <c r="G312" s="105" t="s">
        <v>148</v>
      </c>
    </row>
    <row r="313" spans="1:7" x14ac:dyDescent="0.25">
      <c r="A313" s="107">
        <v>2521</v>
      </c>
      <c r="B313" s="105" t="s">
        <v>181</v>
      </c>
      <c r="C313" s="105" t="s">
        <v>361</v>
      </c>
      <c r="D313" s="105" t="s">
        <v>203</v>
      </c>
      <c r="E313" s="105" t="s">
        <v>16</v>
      </c>
      <c r="F313" s="105" t="s">
        <v>571</v>
      </c>
      <c r="G313" s="105" t="s">
        <v>148</v>
      </c>
    </row>
    <row r="314" spans="1:7" x14ac:dyDescent="0.25">
      <c r="A314" s="107">
        <v>2560</v>
      </c>
      <c r="B314" s="105" t="s">
        <v>181</v>
      </c>
      <c r="C314" s="105" t="s">
        <v>361</v>
      </c>
      <c r="D314" s="105" t="s">
        <v>203</v>
      </c>
      <c r="E314" s="105" t="s">
        <v>17</v>
      </c>
      <c r="F314" s="105" t="s">
        <v>572</v>
      </c>
      <c r="G314" s="105" t="s">
        <v>148</v>
      </c>
    </row>
    <row r="315" spans="1:7" x14ac:dyDescent="0.25">
      <c r="A315" s="107">
        <v>2599</v>
      </c>
      <c r="B315" s="105" t="s">
        <v>181</v>
      </c>
      <c r="C315" s="105" t="s">
        <v>361</v>
      </c>
      <c r="D315" s="105" t="s">
        <v>203</v>
      </c>
      <c r="E315" s="105" t="s">
        <v>18</v>
      </c>
      <c r="F315" s="105" t="s">
        <v>573</v>
      </c>
      <c r="G315" s="105" t="s">
        <v>148</v>
      </c>
    </row>
    <row r="316" spans="1:7" x14ac:dyDescent="0.25">
      <c r="A316" s="107">
        <v>2639</v>
      </c>
      <c r="B316" s="105" t="s">
        <v>181</v>
      </c>
      <c r="C316" s="105" t="s">
        <v>361</v>
      </c>
      <c r="D316" s="105" t="s">
        <v>203</v>
      </c>
      <c r="E316" s="105" t="s">
        <v>19</v>
      </c>
      <c r="F316" s="105" t="s">
        <v>574</v>
      </c>
      <c r="G316" s="105" t="s">
        <v>148</v>
      </c>
    </row>
    <row r="317" spans="1:7" x14ac:dyDescent="0.25">
      <c r="A317" s="107">
        <v>2678</v>
      </c>
      <c r="B317" s="105" t="s">
        <v>181</v>
      </c>
      <c r="C317" s="105" t="s">
        <v>361</v>
      </c>
      <c r="D317" s="105" t="s">
        <v>203</v>
      </c>
      <c r="E317" s="105" t="s">
        <v>20</v>
      </c>
      <c r="F317" s="105" t="s">
        <v>575</v>
      </c>
      <c r="G317" s="105" t="s">
        <v>148</v>
      </c>
    </row>
    <row r="318" spans="1:7" x14ac:dyDescent="0.25">
      <c r="A318" s="107">
        <v>2776</v>
      </c>
      <c r="B318" s="105" t="s">
        <v>181</v>
      </c>
      <c r="C318" s="105" t="s">
        <v>150</v>
      </c>
      <c r="D318" s="105" t="s">
        <v>151</v>
      </c>
      <c r="E318" s="107">
        <v>4</v>
      </c>
      <c r="F318" s="105" t="s">
        <v>576</v>
      </c>
      <c r="G318" s="105" t="s">
        <v>148</v>
      </c>
    </row>
    <row r="319" spans="1:7" x14ac:dyDescent="0.25">
      <c r="A319" s="107">
        <v>2688</v>
      </c>
      <c r="B319" s="105" t="s">
        <v>181</v>
      </c>
      <c r="C319" s="105" t="s">
        <v>577</v>
      </c>
      <c r="D319" s="105" t="s">
        <v>14</v>
      </c>
      <c r="E319" s="105" t="s">
        <v>15</v>
      </c>
      <c r="F319" s="105" t="s">
        <v>578</v>
      </c>
      <c r="G319" s="105" t="s">
        <v>148</v>
      </c>
    </row>
    <row r="320" spans="1:7" x14ac:dyDescent="0.25">
      <c r="A320" s="107">
        <v>2692</v>
      </c>
      <c r="B320" s="105" t="s">
        <v>181</v>
      </c>
      <c r="C320" s="105" t="s">
        <v>577</v>
      </c>
      <c r="D320" s="105" t="s">
        <v>14</v>
      </c>
      <c r="E320" s="105" t="s">
        <v>16</v>
      </c>
      <c r="F320" s="105" t="s">
        <v>579</v>
      </c>
      <c r="G320" s="105" t="s">
        <v>148</v>
      </c>
    </row>
    <row r="321" spans="1:7" x14ac:dyDescent="0.25">
      <c r="A321" s="107">
        <v>2696</v>
      </c>
      <c r="B321" s="105" t="s">
        <v>181</v>
      </c>
      <c r="C321" s="105" t="s">
        <v>577</v>
      </c>
      <c r="D321" s="105" t="s">
        <v>14</v>
      </c>
      <c r="E321" s="105" t="s">
        <v>17</v>
      </c>
      <c r="F321" s="105" t="s">
        <v>580</v>
      </c>
      <c r="G321" s="105" t="s">
        <v>148</v>
      </c>
    </row>
    <row r="322" spans="1:7" x14ac:dyDescent="0.25">
      <c r="A322" s="107">
        <v>2700</v>
      </c>
      <c r="B322" s="105" t="s">
        <v>181</v>
      </c>
      <c r="C322" s="105" t="s">
        <v>577</v>
      </c>
      <c r="D322" s="105" t="s">
        <v>14</v>
      </c>
      <c r="E322" s="105" t="s">
        <v>18</v>
      </c>
      <c r="F322" s="105" t="s">
        <v>581</v>
      </c>
      <c r="G322" s="105" t="s">
        <v>148</v>
      </c>
    </row>
    <row r="323" spans="1:7" x14ac:dyDescent="0.25">
      <c r="A323" s="107">
        <v>2703</v>
      </c>
      <c r="B323" s="105" t="s">
        <v>181</v>
      </c>
      <c r="C323" s="105" t="s">
        <v>577</v>
      </c>
      <c r="D323" s="105" t="s">
        <v>14</v>
      </c>
      <c r="E323" s="105" t="s">
        <v>19</v>
      </c>
      <c r="F323" s="105" t="s">
        <v>582</v>
      </c>
      <c r="G323" s="105" t="s">
        <v>148</v>
      </c>
    </row>
    <row r="324" spans="1:7" x14ac:dyDescent="0.25">
      <c r="A324" s="107">
        <v>2706</v>
      </c>
      <c r="B324" s="105" t="s">
        <v>181</v>
      </c>
      <c r="C324" s="105" t="s">
        <v>577</v>
      </c>
      <c r="D324" s="105" t="s">
        <v>14</v>
      </c>
      <c r="E324" s="105" t="s">
        <v>20</v>
      </c>
      <c r="F324" s="105" t="s">
        <v>583</v>
      </c>
      <c r="G324" s="105" t="s">
        <v>148</v>
      </c>
    </row>
    <row r="325" spans="1:7" x14ac:dyDescent="0.25">
      <c r="A325" s="107">
        <v>2719</v>
      </c>
      <c r="B325" s="105" t="s">
        <v>181</v>
      </c>
      <c r="C325" s="105" t="s">
        <v>577</v>
      </c>
      <c r="D325" s="105" t="s">
        <v>14</v>
      </c>
      <c r="E325" s="105" t="s">
        <v>189</v>
      </c>
      <c r="F325" s="105" t="s">
        <v>417</v>
      </c>
      <c r="G325" s="105" t="s">
        <v>148</v>
      </c>
    </row>
    <row r="326" spans="1:7" x14ac:dyDescent="0.25">
      <c r="A326" s="107">
        <v>2741</v>
      </c>
      <c r="B326" s="105" t="s">
        <v>181</v>
      </c>
      <c r="C326" s="105" t="s">
        <v>577</v>
      </c>
      <c r="D326" s="105" t="s">
        <v>14</v>
      </c>
      <c r="E326" s="105" t="s">
        <v>191</v>
      </c>
      <c r="F326" s="105" t="s">
        <v>418</v>
      </c>
      <c r="G326" s="105" t="s">
        <v>148</v>
      </c>
    </row>
    <row r="327" spans="1:7" x14ac:dyDescent="0.25">
      <c r="A327" s="107">
        <v>2763</v>
      </c>
      <c r="B327" s="105" t="s">
        <v>181</v>
      </c>
      <c r="C327" s="105" t="s">
        <v>577</v>
      </c>
      <c r="D327" s="105" t="s">
        <v>14</v>
      </c>
      <c r="E327" s="105" t="s">
        <v>14</v>
      </c>
      <c r="F327" s="105" t="s">
        <v>419</v>
      </c>
      <c r="G327" s="105" t="s">
        <v>148</v>
      </c>
    </row>
    <row r="328" spans="1:7" x14ac:dyDescent="0.25">
      <c r="A328" s="107">
        <v>2689</v>
      </c>
      <c r="B328" s="105" t="s">
        <v>181</v>
      </c>
      <c r="C328" s="105" t="s">
        <v>577</v>
      </c>
      <c r="D328" s="105" t="s">
        <v>21</v>
      </c>
      <c r="E328" s="105" t="s">
        <v>15</v>
      </c>
      <c r="F328" s="105" t="s">
        <v>584</v>
      </c>
      <c r="G328" s="105" t="s">
        <v>148</v>
      </c>
    </row>
    <row r="329" spans="1:7" x14ac:dyDescent="0.25">
      <c r="A329" s="107">
        <v>2693</v>
      </c>
      <c r="B329" s="105" t="s">
        <v>181</v>
      </c>
      <c r="C329" s="105" t="s">
        <v>577</v>
      </c>
      <c r="D329" s="105" t="s">
        <v>21</v>
      </c>
      <c r="E329" s="105" t="s">
        <v>16</v>
      </c>
      <c r="F329" s="105" t="s">
        <v>585</v>
      </c>
      <c r="G329" s="105" t="s">
        <v>148</v>
      </c>
    </row>
    <row r="330" spans="1:7" x14ac:dyDescent="0.25">
      <c r="A330" s="107">
        <v>2697</v>
      </c>
      <c r="B330" s="105" t="s">
        <v>181</v>
      </c>
      <c r="C330" s="105" t="s">
        <v>577</v>
      </c>
      <c r="D330" s="105" t="s">
        <v>21</v>
      </c>
      <c r="E330" s="105" t="s">
        <v>17</v>
      </c>
      <c r="F330" s="105" t="s">
        <v>586</v>
      </c>
      <c r="G330" s="105" t="s">
        <v>148</v>
      </c>
    </row>
    <row r="331" spans="1:7" x14ac:dyDescent="0.25">
      <c r="A331" s="107">
        <v>2701</v>
      </c>
      <c r="B331" s="105" t="s">
        <v>181</v>
      </c>
      <c r="C331" s="105" t="s">
        <v>577</v>
      </c>
      <c r="D331" s="105" t="s">
        <v>21</v>
      </c>
      <c r="E331" s="105" t="s">
        <v>18</v>
      </c>
      <c r="F331" s="105" t="s">
        <v>587</v>
      </c>
      <c r="G331" s="105" t="s">
        <v>148</v>
      </c>
    </row>
    <row r="332" spans="1:7" x14ac:dyDescent="0.25">
      <c r="A332" s="107">
        <v>2704</v>
      </c>
      <c r="B332" s="105" t="s">
        <v>181</v>
      </c>
      <c r="C332" s="105" t="s">
        <v>577</v>
      </c>
      <c r="D332" s="105" t="s">
        <v>21</v>
      </c>
      <c r="E332" s="105" t="s">
        <v>19</v>
      </c>
      <c r="F332" s="105" t="s">
        <v>588</v>
      </c>
      <c r="G332" s="105" t="s">
        <v>148</v>
      </c>
    </row>
    <row r="333" spans="1:7" x14ac:dyDescent="0.25">
      <c r="A333" s="107">
        <v>2707</v>
      </c>
      <c r="B333" s="105" t="s">
        <v>181</v>
      </c>
      <c r="C333" s="105" t="s">
        <v>577</v>
      </c>
      <c r="D333" s="105" t="s">
        <v>21</v>
      </c>
      <c r="E333" s="105" t="s">
        <v>20</v>
      </c>
      <c r="F333" s="105" t="s">
        <v>589</v>
      </c>
      <c r="G333" s="105" t="s">
        <v>148</v>
      </c>
    </row>
    <row r="334" spans="1:7" x14ac:dyDescent="0.25">
      <c r="A334" s="107">
        <v>2730</v>
      </c>
      <c r="B334" s="105" t="s">
        <v>181</v>
      </c>
      <c r="C334" s="105" t="s">
        <v>577</v>
      </c>
      <c r="D334" s="105" t="s">
        <v>21</v>
      </c>
      <c r="E334" s="105" t="s">
        <v>189</v>
      </c>
      <c r="F334" s="105" t="s">
        <v>426</v>
      </c>
      <c r="G334" s="105" t="s">
        <v>148</v>
      </c>
    </row>
    <row r="335" spans="1:7" x14ac:dyDescent="0.25">
      <c r="A335" s="107">
        <v>2752</v>
      </c>
      <c r="B335" s="105" t="s">
        <v>181</v>
      </c>
      <c r="C335" s="105" t="s">
        <v>577</v>
      </c>
      <c r="D335" s="105" t="s">
        <v>21</v>
      </c>
      <c r="E335" s="105" t="s">
        <v>191</v>
      </c>
      <c r="F335" s="105" t="s">
        <v>427</v>
      </c>
      <c r="G335" s="105" t="s">
        <v>148</v>
      </c>
    </row>
    <row r="336" spans="1:7" x14ac:dyDescent="0.25">
      <c r="A336" s="107">
        <v>2774</v>
      </c>
      <c r="B336" s="105" t="s">
        <v>181</v>
      </c>
      <c r="C336" s="105" t="s">
        <v>577</v>
      </c>
      <c r="D336" s="105" t="s">
        <v>21</v>
      </c>
      <c r="E336" s="105" t="s">
        <v>14</v>
      </c>
      <c r="F336" s="105" t="s">
        <v>428</v>
      </c>
      <c r="G336" s="105" t="s">
        <v>148</v>
      </c>
    </row>
    <row r="337" spans="1:7" x14ac:dyDescent="0.25">
      <c r="A337" s="107">
        <v>2690</v>
      </c>
      <c r="B337" s="105" t="s">
        <v>181</v>
      </c>
      <c r="C337" s="105" t="s">
        <v>577</v>
      </c>
      <c r="D337" s="105" t="s">
        <v>203</v>
      </c>
      <c r="E337" s="105" t="s">
        <v>15</v>
      </c>
      <c r="F337" s="105" t="s">
        <v>590</v>
      </c>
      <c r="G337" s="105" t="s">
        <v>148</v>
      </c>
    </row>
    <row r="338" spans="1:7" x14ac:dyDescent="0.25">
      <c r="A338" s="107">
        <v>2694</v>
      </c>
      <c r="B338" s="105" t="s">
        <v>181</v>
      </c>
      <c r="C338" s="105" t="s">
        <v>577</v>
      </c>
      <c r="D338" s="105" t="s">
        <v>203</v>
      </c>
      <c r="E338" s="105" t="s">
        <v>16</v>
      </c>
      <c r="F338" s="105" t="s">
        <v>591</v>
      </c>
      <c r="G338" s="105" t="s">
        <v>148</v>
      </c>
    </row>
    <row r="339" spans="1:7" x14ac:dyDescent="0.25">
      <c r="A339" s="107">
        <v>2698</v>
      </c>
      <c r="B339" s="105" t="s">
        <v>181</v>
      </c>
      <c r="C339" s="105" t="s">
        <v>577</v>
      </c>
      <c r="D339" s="105" t="s">
        <v>203</v>
      </c>
      <c r="E339" s="105" t="s">
        <v>17</v>
      </c>
      <c r="F339" s="105" t="s">
        <v>592</v>
      </c>
      <c r="G339" s="105" t="s">
        <v>148</v>
      </c>
    </row>
    <row r="340" spans="1:7" x14ac:dyDescent="0.25">
      <c r="A340" s="107">
        <v>2702</v>
      </c>
      <c r="B340" s="105" t="s">
        <v>181</v>
      </c>
      <c r="C340" s="105" t="s">
        <v>577</v>
      </c>
      <c r="D340" s="105" t="s">
        <v>203</v>
      </c>
      <c r="E340" s="105" t="s">
        <v>18</v>
      </c>
      <c r="F340" s="105" t="s">
        <v>593</v>
      </c>
      <c r="G340" s="105" t="s">
        <v>148</v>
      </c>
    </row>
    <row r="341" spans="1:7" x14ac:dyDescent="0.25">
      <c r="A341" s="107">
        <v>2705</v>
      </c>
      <c r="B341" s="105" t="s">
        <v>181</v>
      </c>
      <c r="C341" s="105" t="s">
        <v>577</v>
      </c>
      <c r="D341" s="105" t="s">
        <v>203</v>
      </c>
      <c r="E341" s="105" t="s">
        <v>19</v>
      </c>
      <c r="F341" s="105" t="s">
        <v>594</v>
      </c>
      <c r="G341" s="105" t="s">
        <v>148</v>
      </c>
    </row>
    <row r="342" spans="1:7" x14ac:dyDescent="0.25">
      <c r="A342" s="107">
        <v>2708</v>
      </c>
      <c r="B342" s="105" t="s">
        <v>181</v>
      </c>
      <c r="C342" s="105" t="s">
        <v>577</v>
      </c>
      <c r="D342" s="105" t="s">
        <v>203</v>
      </c>
      <c r="E342" s="105" t="s">
        <v>20</v>
      </c>
      <c r="F342" s="105" t="s">
        <v>595</v>
      </c>
      <c r="G342" s="105" t="s">
        <v>148</v>
      </c>
    </row>
    <row r="343" spans="1:7" x14ac:dyDescent="0.25">
      <c r="A343" s="107">
        <v>2691</v>
      </c>
      <c r="B343" s="105" t="s">
        <v>181</v>
      </c>
      <c r="C343" s="105" t="s">
        <v>577</v>
      </c>
      <c r="D343" s="105" t="s">
        <v>596</v>
      </c>
      <c r="E343" s="105" t="s">
        <v>15</v>
      </c>
      <c r="F343" s="105" t="s">
        <v>597</v>
      </c>
      <c r="G343" s="105" t="s">
        <v>148</v>
      </c>
    </row>
    <row r="344" spans="1:7" x14ac:dyDescent="0.25">
      <c r="A344" s="107">
        <v>2695</v>
      </c>
      <c r="B344" s="105" t="s">
        <v>181</v>
      </c>
      <c r="C344" s="105" t="s">
        <v>577</v>
      </c>
      <c r="D344" s="105" t="s">
        <v>596</v>
      </c>
      <c r="E344" s="105" t="s">
        <v>16</v>
      </c>
      <c r="F344" s="105" t="s">
        <v>598</v>
      </c>
      <c r="G344" s="105" t="s">
        <v>148</v>
      </c>
    </row>
    <row r="345" spans="1:7" x14ac:dyDescent="0.25">
      <c r="A345" s="107">
        <v>2699</v>
      </c>
      <c r="B345" s="105" t="s">
        <v>181</v>
      </c>
      <c r="C345" s="105" t="s">
        <v>577</v>
      </c>
      <c r="D345" s="105" t="s">
        <v>596</v>
      </c>
      <c r="E345" s="105" t="s">
        <v>17</v>
      </c>
      <c r="F345" s="105" t="s">
        <v>599</v>
      </c>
      <c r="G345" s="105" t="s">
        <v>148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0"/>
  <sheetViews>
    <sheetView topLeftCell="A268" workbookViewId="0">
      <selection activeCell="F23" sqref="F23"/>
    </sheetView>
  </sheetViews>
  <sheetFormatPr defaultRowHeight="15" x14ac:dyDescent="0.25"/>
  <cols>
    <col min="1" max="1" width="6" style="17" customWidth="1"/>
    <col min="2" max="2" width="32.42578125" style="17" customWidth="1"/>
    <col min="3" max="3" width="54" style="17" customWidth="1"/>
    <col min="4" max="4" width="8.140625" style="17" customWidth="1"/>
    <col min="5" max="5" width="6.7109375" style="17" customWidth="1"/>
    <col min="6" max="6" width="25.7109375" style="17" customWidth="1"/>
    <col min="7" max="7" width="29.7109375" style="17" customWidth="1"/>
    <col min="8" max="16384" width="9.140625" style="17"/>
  </cols>
  <sheetData>
    <row r="1" spans="1:7" x14ac:dyDescent="0.25">
      <c r="A1" s="216" t="s">
        <v>139</v>
      </c>
      <c r="B1" s="217"/>
      <c r="C1" s="217"/>
      <c r="D1" s="217"/>
      <c r="E1" s="217"/>
      <c r="F1" s="217"/>
      <c r="G1" s="217"/>
    </row>
    <row r="2" spans="1:7" x14ac:dyDescent="0.25">
      <c r="A2" s="18" t="s">
        <v>140</v>
      </c>
      <c r="B2" s="18" t="s">
        <v>141</v>
      </c>
      <c r="C2" s="18" t="s">
        <v>142</v>
      </c>
      <c r="D2" s="18" t="s">
        <v>104</v>
      </c>
      <c r="E2" s="18" t="s">
        <v>143</v>
      </c>
      <c r="F2" s="18" t="s">
        <v>144</v>
      </c>
      <c r="G2" s="18" t="s">
        <v>129</v>
      </c>
    </row>
    <row r="3" spans="1:7" x14ac:dyDescent="0.25">
      <c r="A3" s="19">
        <v>58</v>
      </c>
      <c r="B3" s="17" t="s">
        <v>145</v>
      </c>
      <c r="C3" s="17" t="s">
        <v>146</v>
      </c>
      <c r="D3" s="17" t="s">
        <v>16</v>
      </c>
      <c r="E3" s="19">
        <v>1</v>
      </c>
      <c r="F3" s="17" t="s">
        <v>147</v>
      </c>
      <c r="G3" s="17" t="s">
        <v>148</v>
      </c>
    </row>
    <row r="4" spans="1:7" x14ac:dyDescent="0.25">
      <c r="A4" s="19">
        <v>2175</v>
      </c>
      <c r="B4" s="17" t="s">
        <v>149</v>
      </c>
      <c r="C4" s="17" t="s">
        <v>150</v>
      </c>
      <c r="D4" s="17" t="s">
        <v>151</v>
      </c>
      <c r="E4" s="19">
        <v>1</v>
      </c>
      <c r="F4" s="17" t="s">
        <v>152</v>
      </c>
      <c r="G4" s="17" t="s">
        <v>153</v>
      </c>
    </row>
    <row r="5" spans="1:7" x14ac:dyDescent="0.25">
      <c r="A5" s="19">
        <v>2176</v>
      </c>
      <c r="B5" s="17" t="s">
        <v>149</v>
      </c>
      <c r="C5" s="17" t="s">
        <v>150</v>
      </c>
      <c r="D5" s="17" t="s">
        <v>151</v>
      </c>
      <c r="E5" s="19">
        <v>2</v>
      </c>
      <c r="F5" s="17" t="s">
        <v>154</v>
      </c>
      <c r="G5" s="17" t="s">
        <v>155</v>
      </c>
    </row>
    <row r="6" spans="1:7" x14ac:dyDescent="0.25">
      <c r="A6" s="19">
        <v>2177</v>
      </c>
      <c r="B6" s="17" t="s">
        <v>149</v>
      </c>
      <c r="C6" s="17" t="s">
        <v>150</v>
      </c>
      <c r="D6" s="17" t="s">
        <v>151</v>
      </c>
      <c r="E6" s="19">
        <v>3</v>
      </c>
      <c r="F6" s="17" t="s">
        <v>156</v>
      </c>
      <c r="G6" s="17" t="s">
        <v>157</v>
      </c>
    </row>
    <row r="7" spans="1:7" x14ac:dyDescent="0.25">
      <c r="A7" s="19">
        <v>2178</v>
      </c>
      <c r="B7" s="17" t="s">
        <v>149</v>
      </c>
      <c r="C7" s="17" t="s">
        <v>150</v>
      </c>
      <c r="D7" s="17" t="s">
        <v>151</v>
      </c>
      <c r="E7" s="19">
        <v>4</v>
      </c>
      <c r="F7" s="17" t="s">
        <v>158</v>
      </c>
      <c r="G7" s="17" t="s">
        <v>159</v>
      </c>
    </row>
    <row r="8" spans="1:7" x14ac:dyDescent="0.25">
      <c r="A8" s="19">
        <v>2179</v>
      </c>
      <c r="B8" s="17" t="s">
        <v>149</v>
      </c>
      <c r="C8" s="17" t="s">
        <v>150</v>
      </c>
      <c r="D8" s="17" t="s">
        <v>151</v>
      </c>
      <c r="E8" s="19">
        <v>5</v>
      </c>
      <c r="F8" s="17" t="s">
        <v>160</v>
      </c>
      <c r="G8" s="17" t="s">
        <v>161</v>
      </c>
    </row>
    <row r="9" spans="1:7" x14ac:dyDescent="0.25">
      <c r="A9" s="19">
        <v>2180</v>
      </c>
      <c r="B9" s="17" t="s">
        <v>149</v>
      </c>
      <c r="C9" s="17" t="s">
        <v>150</v>
      </c>
      <c r="D9" s="17" t="s">
        <v>151</v>
      </c>
      <c r="E9" s="19">
        <v>6</v>
      </c>
      <c r="F9" s="17" t="s">
        <v>162</v>
      </c>
      <c r="G9" s="17" t="s">
        <v>163</v>
      </c>
    </row>
    <row r="10" spans="1:7" x14ac:dyDescent="0.25">
      <c r="A10" s="19">
        <v>2181</v>
      </c>
      <c r="B10" s="17" t="s">
        <v>149</v>
      </c>
      <c r="C10" s="17" t="s">
        <v>150</v>
      </c>
      <c r="D10" s="17" t="s">
        <v>151</v>
      </c>
      <c r="E10" s="19">
        <v>7</v>
      </c>
      <c r="F10" s="17" t="s">
        <v>164</v>
      </c>
      <c r="G10" s="17" t="s">
        <v>165</v>
      </c>
    </row>
    <row r="11" spans="1:7" x14ac:dyDescent="0.25">
      <c r="A11" s="19">
        <v>2182</v>
      </c>
      <c r="B11" s="17" t="s">
        <v>149</v>
      </c>
      <c r="C11" s="17" t="s">
        <v>150</v>
      </c>
      <c r="D11" s="17" t="s">
        <v>151</v>
      </c>
      <c r="E11" s="19">
        <v>8</v>
      </c>
      <c r="F11" s="17" t="s">
        <v>166</v>
      </c>
      <c r="G11" s="17" t="s">
        <v>167</v>
      </c>
    </row>
    <row r="12" spans="1:7" x14ac:dyDescent="0.25">
      <c r="A12" s="21">
        <v>1841</v>
      </c>
      <c r="B12" s="22" t="s">
        <v>168</v>
      </c>
      <c r="C12" s="22" t="s">
        <v>169</v>
      </c>
      <c r="D12" s="22" t="s">
        <v>131</v>
      </c>
      <c r="E12" s="21">
        <v>1</v>
      </c>
      <c r="F12" s="22" t="s">
        <v>148</v>
      </c>
      <c r="G12" s="23">
        <v>2341.7600000000002</v>
      </c>
    </row>
    <row r="13" spans="1:7" x14ac:dyDescent="0.25">
      <c r="A13" s="21">
        <v>1913</v>
      </c>
      <c r="B13" s="22" t="s">
        <v>168</v>
      </c>
      <c r="C13" s="22" t="s">
        <v>169</v>
      </c>
      <c r="D13" s="22" t="s">
        <v>131</v>
      </c>
      <c r="E13" s="21">
        <v>2</v>
      </c>
      <c r="F13" s="22" t="s">
        <v>148</v>
      </c>
      <c r="G13" s="23">
        <v>2910.15</v>
      </c>
    </row>
    <row r="14" spans="1:7" x14ac:dyDescent="0.25">
      <c r="A14" s="21">
        <v>2418</v>
      </c>
      <c r="B14" s="22" t="s">
        <v>168</v>
      </c>
      <c r="C14" s="22" t="s">
        <v>169</v>
      </c>
      <c r="D14" s="22" t="s">
        <v>131</v>
      </c>
      <c r="E14" s="21">
        <v>3</v>
      </c>
      <c r="F14" s="22" t="s">
        <v>148</v>
      </c>
      <c r="G14" s="23">
        <v>3600</v>
      </c>
    </row>
    <row r="15" spans="1:7" x14ac:dyDescent="0.25">
      <c r="A15" s="21">
        <v>2174</v>
      </c>
      <c r="B15" s="22" t="s">
        <v>168</v>
      </c>
      <c r="C15" s="22" t="s">
        <v>130</v>
      </c>
      <c r="D15" s="22" t="s">
        <v>131</v>
      </c>
      <c r="E15" s="21">
        <v>20</v>
      </c>
      <c r="F15" s="22" t="s">
        <v>133</v>
      </c>
      <c r="G15" s="23">
        <v>7092.44</v>
      </c>
    </row>
    <row r="16" spans="1:7" x14ac:dyDescent="0.25">
      <c r="A16" s="21">
        <v>2087</v>
      </c>
      <c r="B16" s="22" t="s">
        <v>168</v>
      </c>
      <c r="C16" s="22" t="s">
        <v>130</v>
      </c>
      <c r="D16" s="22" t="s">
        <v>131</v>
      </c>
      <c r="E16" s="21">
        <v>25</v>
      </c>
      <c r="F16" s="22" t="s">
        <v>170</v>
      </c>
      <c r="G16" s="23">
        <v>8865.56</v>
      </c>
    </row>
    <row r="17" spans="1:7" x14ac:dyDescent="0.25">
      <c r="A17" s="19">
        <v>2</v>
      </c>
      <c r="B17" s="17" t="s">
        <v>171</v>
      </c>
      <c r="C17" s="17" t="s">
        <v>172</v>
      </c>
      <c r="D17" s="17" t="s">
        <v>173</v>
      </c>
      <c r="E17" s="19">
        <v>1</v>
      </c>
      <c r="F17" s="17" t="s">
        <v>174</v>
      </c>
      <c r="G17" s="20">
        <v>0</v>
      </c>
    </row>
    <row r="18" spans="1:7" x14ac:dyDescent="0.25">
      <c r="A18" s="19">
        <v>1760</v>
      </c>
      <c r="B18" s="17" t="s">
        <v>171</v>
      </c>
      <c r="C18" s="17" t="s">
        <v>175</v>
      </c>
      <c r="D18" s="17" t="s">
        <v>173</v>
      </c>
      <c r="E18" s="19">
        <v>1</v>
      </c>
      <c r="F18" s="17" t="s">
        <v>174</v>
      </c>
      <c r="G18" s="17" t="s">
        <v>148</v>
      </c>
    </row>
    <row r="19" spans="1:7" x14ac:dyDescent="0.25">
      <c r="A19" s="19">
        <v>1759</v>
      </c>
      <c r="B19" s="17" t="s">
        <v>171</v>
      </c>
      <c r="C19" s="17" t="s">
        <v>176</v>
      </c>
      <c r="D19" s="17" t="s">
        <v>173</v>
      </c>
      <c r="E19" s="19">
        <v>1</v>
      </c>
      <c r="F19" s="17" t="s">
        <v>177</v>
      </c>
      <c r="G19" s="17" t="s">
        <v>148</v>
      </c>
    </row>
    <row r="20" spans="1:7" x14ac:dyDescent="0.25">
      <c r="A20" s="19">
        <v>61</v>
      </c>
      <c r="B20" s="17" t="s">
        <v>171</v>
      </c>
      <c r="C20" s="17" t="s">
        <v>178</v>
      </c>
      <c r="D20" s="17" t="s">
        <v>173</v>
      </c>
      <c r="E20" s="19">
        <v>1</v>
      </c>
      <c r="F20" s="17" t="s">
        <v>179</v>
      </c>
      <c r="G20" s="17" t="s">
        <v>148</v>
      </c>
    </row>
    <row r="21" spans="1:7" x14ac:dyDescent="0.25">
      <c r="A21" s="19">
        <v>1765</v>
      </c>
      <c r="B21" s="17" t="s">
        <v>171</v>
      </c>
      <c r="C21" s="17" t="s">
        <v>180</v>
      </c>
      <c r="D21" s="17" t="s">
        <v>173</v>
      </c>
      <c r="E21" s="19">
        <v>1</v>
      </c>
      <c r="F21" s="17" t="s">
        <v>179</v>
      </c>
      <c r="G21" s="17" t="s">
        <v>148</v>
      </c>
    </row>
    <row r="22" spans="1:7" x14ac:dyDescent="0.25">
      <c r="A22" s="19">
        <v>2183</v>
      </c>
      <c r="B22" s="17" t="s">
        <v>181</v>
      </c>
      <c r="C22" s="17" t="s">
        <v>182</v>
      </c>
      <c r="D22" s="17" t="s">
        <v>14</v>
      </c>
      <c r="E22" s="17" t="s">
        <v>15</v>
      </c>
      <c r="F22" s="17" t="s">
        <v>183</v>
      </c>
      <c r="G22" s="17" t="s">
        <v>148</v>
      </c>
    </row>
    <row r="23" spans="1:7" x14ac:dyDescent="0.25">
      <c r="A23" s="19">
        <v>2222</v>
      </c>
      <c r="B23" s="17" t="s">
        <v>181</v>
      </c>
      <c r="C23" s="17" t="s">
        <v>182</v>
      </c>
      <c r="D23" s="17" t="s">
        <v>14</v>
      </c>
      <c r="E23" s="17" t="s">
        <v>16</v>
      </c>
      <c r="F23" s="17" t="s">
        <v>184</v>
      </c>
      <c r="G23" s="17" t="s">
        <v>148</v>
      </c>
    </row>
    <row r="24" spans="1:7" x14ac:dyDescent="0.25">
      <c r="A24" s="19">
        <v>2261</v>
      </c>
      <c r="B24" s="17" t="s">
        <v>181</v>
      </c>
      <c r="C24" s="17" t="s">
        <v>182</v>
      </c>
      <c r="D24" s="17" t="s">
        <v>14</v>
      </c>
      <c r="E24" s="17" t="s">
        <v>17</v>
      </c>
      <c r="F24" s="17" t="s">
        <v>185</v>
      </c>
      <c r="G24" s="17" t="s">
        <v>148</v>
      </c>
    </row>
    <row r="25" spans="1:7" x14ac:dyDescent="0.25">
      <c r="A25" s="19">
        <v>2300</v>
      </c>
      <c r="B25" s="17" t="s">
        <v>181</v>
      </c>
      <c r="C25" s="17" t="s">
        <v>182</v>
      </c>
      <c r="D25" s="17" t="s">
        <v>14</v>
      </c>
      <c r="E25" s="17" t="s">
        <v>18</v>
      </c>
      <c r="F25" s="17" t="s">
        <v>186</v>
      </c>
      <c r="G25" s="17" t="s">
        <v>148</v>
      </c>
    </row>
    <row r="26" spans="1:7" x14ac:dyDescent="0.25">
      <c r="A26" s="19">
        <v>2340</v>
      </c>
      <c r="B26" s="17" t="s">
        <v>181</v>
      </c>
      <c r="C26" s="17" t="s">
        <v>182</v>
      </c>
      <c r="D26" s="17" t="s">
        <v>14</v>
      </c>
      <c r="E26" s="17" t="s">
        <v>19</v>
      </c>
      <c r="F26" s="17" t="s">
        <v>187</v>
      </c>
      <c r="G26" s="17" t="s">
        <v>148</v>
      </c>
    </row>
    <row r="27" spans="1:7" x14ac:dyDescent="0.25">
      <c r="A27" s="19">
        <v>2379</v>
      </c>
      <c r="B27" s="17" t="s">
        <v>181</v>
      </c>
      <c r="C27" s="17" t="s">
        <v>182</v>
      </c>
      <c r="D27" s="17" t="s">
        <v>14</v>
      </c>
      <c r="E27" s="17" t="s">
        <v>20</v>
      </c>
      <c r="F27" s="17" t="s">
        <v>188</v>
      </c>
      <c r="G27" s="17" t="s">
        <v>148</v>
      </c>
    </row>
    <row r="28" spans="1:7" x14ac:dyDescent="0.25">
      <c r="A28" s="19">
        <v>240</v>
      </c>
      <c r="B28" s="17" t="s">
        <v>181</v>
      </c>
      <c r="C28" s="17" t="s">
        <v>182</v>
      </c>
      <c r="D28" s="17" t="s">
        <v>14</v>
      </c>
      <c r="E28" s="17" t="s">
        <v>189</v>
      </c>
      <c r="F28" s="17" t="s">
        <v>190</v>
      </c>
      <c r="G28" s="17" t="s">
        <v>148</v>
      </c>
    </row>
    <row r="29" spans="1:7" x14ac:dyDescent="0.25">
      <c r="A29" s="19">
        <v>244</v>
      </c>
      <c r="B29" s="17" t="s">
        <v>181</v>
      </c>
      <c r="C29" s="17" t="s">
        <v>182</v>
      </c>
      <c r="D29" s="17" t="s">
        <v>14</v>
      </c>
      <c r="E29" s="17" t="s">
        <v>191</v>
      </c>
      <c r="F29" s="17" t="s">
        <v>192</v>
      </c>
      <c r="G29" s="17" t="s">
        <v>148</v>
      </c>
    </row>
    <row r="30" spans="1:7" x14ac:dyDescent="0.25">
      <c r="A30" s="19">
        <v>254</v>
      </c>
      <c r="B30" s="17" t="s">
        <v>181</v>
      </c>
      <c r="C30" s="17" t="s">
        <v>182</v>
      </c>
      <c r="D30" s="17" t="s">
        <v>14</v>
      </c>
      <c r="E30" s="17" t="s">
        <v>14</v>
      </c>
      <c r="F30" s="17" t="s">
        <v>193</v>
      </c>
      <c r="G30" s="17" t="s">
        <v>148</v>
      </c>
    </row>
    <row r="31" spans="1:7" x14ac:dyDescent="0.25">
      <c r="A31" s="19">
        <v>2193</v>
      </c>
      <c r="B31" s="17" t="s">
        <v>181</v>
      </c>
      <c r="C31" s="17" t="s">
        <v>182</v>
      </c>
      <c r="D31" s="17" t="s">
        <v>21</v>
      </c>
      <c r="E31" s="17" t="s">
        <v>15</v>
      </c>
      <c r="F31" s="17" t="s">
        <v>194</v>
      </c>
      <c r="G31" s="17" t="s">
        <v>148</v>
      </c>
    </row>
    <row r="32" spans="1:7" x14ac:dyDescent="0.25">
      <c r="A32" s="19">
        <v>2232</v>
      </c>
      <c r="B32" s="17" t="s">
        <v>181</v>
      </c>
      <c r="C32" s="17" t="s">
        <v>182</v>
      </c>
      <c r="D32" s="17" t="s">
        <v>21</v>
      </c>
      <c r="E32" s="17" t="s">
        <v>16</v>
      </c>
      <c r="F32" s="17" t="s">
        <v>195</v>
      </c>
      <c r="G32" s="17" t="s">
        <v>148</v>
      </c>
    </row>
    <row r="33" spans="1:7" x14ac:dyDescent="0.25">
      <c r="A33" s="19">
        <v>2271</v>
      </c>
      <c r="B33" s="17" t="s">
        <v>181</v>
      </c>
      <c r="C33" s="17" t="s">
        <v>182</v>
      </c>
      <c r="D33" s="17" t="s">
        <v>21</v>
      </c>
      <c r="E33" s="17" t="s">
        <v>17</v>
      </c>
      <c r="F33" s="17" t="s">
        <v>196</v>
      </c>
      <c r="G33" s="17" t="s">
        <v>148</v>
      </c>
    </row>
    <row r="34" spans="1:7" x14ac:dyDescent="0.25">
      <c r="A34" s="19">
        <v>2310</v>
      </c>
      <c r="B34" s="17" t="s">
        <v>181</v>
      </c>
      <c r="C34" s="17" t="s">
        <v>182</v>
      </c>
      <c r="D34" s="17" t="s">
        <v>21</v>
      </c>
      <c r="E34" s="17" t="s">
        <v>18</v>
      </c>
      <c r="F34" s="17" t="s">
        <v>197</v>
      </c>
      <c r="G34" s="17" t="s">
        <v>148</v>
      </c>
    </row>
    <row r="35" spans="1:7" x14ac:dyDescent="0.25">
      <c r="A35" s="19">
        <v>2350</v>
      </c>
      <c r="B35" s="17" t="s">
        <v>181</v>
      </c>
      <c r="C35" s="17" t="s">
        <v>182</v>
      </c>
      <c r="D35" s="17" t="s">
        <v>21</v>
      </c>
      <c r="E35" s="17" t="s">
        <v>19</v>
      </c>
      <c r="F35" s="17" t="s">
        <v>198</v>
      </c>
      <c r="G35" s="17" t="s">
        <v>148</v>
      </c>
    </row>
    <row r="36" spans="1:7" x14ac:dyDescent="0.25">
      <c r="A36" s="19">
        <v>2389</v>
      </c>
      <c r="B36" s="17" t="s">
        <v>181</v>
      </c>
      <c r="C36" s="17" t="s">
        <v>182</v>
      </c>
      <c r="D36" s="17" t="s">
        <v>21</v>
      </c>
      <c r="E36" s="17" t="s">
        <v>20</v>
      </c>
      <c r="F36" s="17" t="s">
        <v>199</v>
      </c>
      <c r="G36" s="17" t="s">
        <v>148</v>
      </c>
    </row>
    <row r="37" spans="1:7" x14ac:dyDescent="0.25">
      <c r="A37" s="19">
        <v>298</v>
      </c>
      <c r="B37" s="17" t="s">
        <v>181</v>
      </c>
      <c r="C37" s="17" t="s">
        <v>182</v>
      </c>
      <c r="D37" s="17" t="s">
        <v>21</v>
      </c>
      <c r="E37" s="17" t="s">
        <v>189</v>
      </c>
      <c r="F37" s="17" t="s">
        <v>200</v>
      </c>
      <c r="G37" s="17" t="s">
        <v>148</v>
      </c>
    </row>
    <row r="38" spans="1:7" x14ac:dyDescent="0.25">
      <c r="A38" s="19">
        <v>311</v>
      </c>
      <c r="B38" s="17" t="s">
        <v>181</v>
      </c>
      <c r="C38" s="17" t="s">
        <v>182</v>
      </c>
      <c r="D38" s="17" t="s">
        <v>21</v>
      </c>
      <c r="E38" s="17" t="s">
        <v>191</v>
      </c>
      <c r="F38" s="17" t="s">
        <v>201</v>
      </c>
      <c r="G38" s="17" t="s">
        <v>148</v>
      </c>
    </row>
    <row r="39" spans="1:7" x14ac:dyDescent="0.25">
      <c r="A39" s="19">
        <v>318</v>
      </c>
      <c r="B39" s="17" t="s">
        <v>181</v>
      </c>
      <c r="C39" s="17" t="s">
        <v>182</v>
      </c>
      <c r="D39" s="17" t="s">
        <v>21</v>
      </c>
      <c r="E39" s="17" t="s">
        <v>14</v>
      </c>
      <c r="F39" s="17" t="s">
        <v>202</v>
      </c>
      <c r="G39" s="17" t="s">
        <v>148</v>
      </c>
    </row>
    <row r="40" spans="1:7" x14ac:dyDescent="0.25">
      <c r="A40" s="19">
        <v>2203</v>
      </c>
      <c r="B40" s="17" t="s">
        <v>181</v>
      </c>
      <c r="C40" s="17" t="s">
        <v>182</v>
      </c>
      <c r="D40" s="17" t="s">
        <v>203</v>
      </c>
      <c r="E40" s="17" t="s">
        <v>15</v>
      </c>
      <c r="F40" s="17" t="s">
        <v>204</v>
      </c>
      <c r="G40" s="17" t="s">
        <v>148</v>
      </c>
    </row>
    <row r="41" spans="1:7" x14ac:dyDescent="0.25">
      <c r="A41" s="19">
        <v>2215</v>
      </c>
      <c r="B41" s="17" t="s">
        <v>181</v>
      </c>
      <c r="C41" s="17" t="s">
        <v>182</v>
      </c>
      <c r="D41" s="17" t="s">
        <v>203</v>
      </c>
      <c r="E41" s="17" t="s">
        <v>205</v>
      </c>
      <c r="F41" s="17" t="s">
        <v>206</v>
      </c>
      <c r="G41" s="17" t="s">
        <v>148</v>
      </c>
    </row>
    <row r="42" spans="1:7" x14ac:dyDescent="0.25">
      <c r="A42" s="19">
        <v>2217</v>
      </c>
      <c r="B42" s="17" t="s">
        <v>181</v>
      </c>
      <c r="C42" s="17" t="s">
        <v>182</v>
      </c>
      <c r="D42" s="17" t="s">
        <v>203</v>
      </c>
      <c r="E42" s="17" t="s">
        <v>207</v>
      </c>
      <c r="F42" s="17" t="s">
        <v>208</v>
      </c>
      <c r="G42" s="17" t="s">
        <v>148</v>
      </c>
    </row>
    <row r="43" spans="1:7" x14ac:dyDescent="0.25">
      <c r="A43" s="19">
        <v>2242</v>
      </c>
      <c r="B43" s="17" t="s">
        <v>181</v>
      </c>
      <c r="C43" s="17" t="s">
        <v>182</v>
      </c>
      <c r="D43" s="17" t="s">
        <v>203</v>
      </c>
      <c r="E43" s="17" t="s">
        <v>16</v>
      </c>
      <c r="F43" s="17" t="s">
        <v>209</v>
      </c>
      <c r="G43" s="17" t="s">
        <v>148</v>
      </c>
    </row>
    <row r="44" spans="1:7" x14ac:dyDescent="0.25">
      <c r="A44" s="19">
        <v>2254</v>
      </c>
      <c r="B44" s="17" t="s">
        <v>181</v>
      </c>
      <c r="C44" s="17" t="s">
        <v>182</v>
      </c>
      <c r="D44" s="17" t="s">
        <v>203</v>
      </c>
      <c r="E44" s="17" t="s">
        <v>210</v>
      </c>
      <c r="F44" s="17" t="s">
        <v>211</v>
      </c>
      <c r="G44" s="17" t="s">
        <v>148</v>
      </c>
    </row>
    <row r="45" spans="1:7" x14ac:dyDescent="0.25">
      <c r="A45" s="19">
        <v>2256</v>
      </c>
      <c r="B45" s="17" t="s">
        <v>181</v>
      </c>
      <c r="C45" s="17" t="s">
        <v>182</v>
      </c>
      <c r="D45" s="17" t="s">
        <v>203</v>
      </c>
      <c r="E45" s="17" t="s">
        <v>212</v>
      </c>
      <c r="F45" s="17" t="s">
        <v>213</v>
      </c>
      <c r="G45" s="17" t="s">
        <v>148</v>
      </c>
    </row>
    <row r="46" spans="1:7" x14ac:dyDescent="0.25">
      <c r="A46" s="19">
        <v>2281</v>
      </c>
      <c r="B46" s="17" t="s">
        <v>181</v>
      </c>
      <c r="C46" s="17" t="s">
        <v>182</v>
      </c>
      <c r="D46" s="17" t="s">
        <v>203</v>
      </c>
      <c r="E46" s="17" t="s">
        <v>17</v>
      </c>
      <c r="F46" s="17" t="s">
        <v>214</v>
      </c>
      <c r="G46" s="17" t="s">
        <v>148</v>
      </c>
    </row>
    <row r="47" spans="1:7" x14ac:dyDescent="0.25">
      <c r="A47" s="19">
        <v>2293</v>
      </c>
      <c r="B47" s="17" t="s">
        <v>181</v>
      </c>
      <c r="C47" s="17" t="s">
        <v>182</v>
      </c>
      <c r="D47" s="17" t="s">
        <v>203</v>
      </c>
      <c r="E47" s="17" t="s">
        <v>215</v>
      </c>
      <c r="F47" s="17" t="s">
        <v>216</v>
      </c>
      <c r="G47" s="17" t="s">
        <v>148</v>
      </c>
    </row>
    <row r="48" spans="1:7" x14ac:dyDescent="0.25">
      <c r="A48" s="19">
        <v>2295</v>
      </c>
      <c r="B48" s="17" t="s">
        <v>181</v>
      </c>
      <c r="C48" s="17" t="s">
        <v>182</v>
      </c>
      <c r="D48" s="17" t="s">
        <v>203</v>
      </c>
      <c r="E48" s="17" t="s">
        <v>217</v>
      </c>
      <c r="F48" s="17" t="s">
        <v>218</v>
      </c>
      <c r="G48" s="17" t="s">
        <v>148</v>
      </c>
    </row>
    <row r="49" spans="1:7" x14ac:dyDescent="0.25">
      <c r="A49" s="19">
        <v>2320</v>
      </c>
      <c r="B49" s="17" t="s">
        <v>181</v>
      </c>
      <c r="C49" s="17" t="s">
        <v>182</v>
      </c>
      <c r="D49" s="17" t="s">
        <v>203</v>
      </c>
      <c r="E49" s="17" t="s">
        <v>18</v>
      </c>
      <c r="F49" s="17" t="s">
        <v>219</v>
      </c>
      <c r="G49" s="17" t="s">
        <v>148</v>
      </c>
    </row>
    <row r="50" spans="1:7" x14ac:dyDescent="0.25">
      <c r="A50" s="19">
        <v>2333</v>
      </c>
      <c r="B50" s="17" t="s">
        <v>181</v>
      </c>
      <c r="C50" s="17" t="s">
        <v>182</v>
      </c>
      <c r="D50" s="17" t="s">
        <v>203</v>
      </c>
      <c r="E50" s="17" t="s">
        <v>220</v>
      </c>
      <c r="F50" s="17" t="s">
        <v>221</v>
      </c>
      <c r="G50" s="17" t="s">
        <v>148</v>
      </c>
    </row>
    <row r="51" spans="1:7" x14ac:dyDescent="0.25">
      <c r="A51" s="19">
        <v>2335</v>
      </c>
      <c r="B51" s="17" t="s">
        <v>181</v>
      </c>
      <c r="C51" s="17" t="s">
        <v>182</v>
      </c>
      <c r="D51" s="17" t="s">
        <v>203</v>
      </c>
      <c r="E51" s="17" t="s">
        <v>222</v>
      </c>
      <c r="F51" s="17" t="s">
        <v>223</v>
      </c>
      <c r="G51" s="17" t="s">
        <v>148</v>
      </c>
    </row>
    <row r="52" spans="1:7" x14ac:dyDescent="0.25">
      <c r="A52" s="19">
        <v>2360</v>
      </c>
      <c r="B52" s="17" t="s">
        <v>181</v>
      </c>
      <c r="C52" s="17" t="s">
        <v>182</v>
      </c>
      <c r="D52" s="17" t="s">
        <v>203</v>
      </c>
      <c r="E52" s="17" t="s">
        <v>19</v>
      </c>
      <c r="F52" s="17" t="s">
        <v>224</v>
      </c>
      <c r="G52" s="17" t="s">
        <v>148</v>
      </c>
    </row>
    <row r="53" spans="1:7" x14ac:dyDescent="0.25">
      <c r="A53" s="19">
        <v>2372</v>
      </c>
      <c r="B53" s="17" t="s">
        <v>181</v>
      </c>
      <c r="C53" s="17" t="s">
        <v>182</v>
      </c>
      <c r="D53" s="17" t="s">
        <v>203</v>
      </c>
      <c r="E53" s="17" t="s">
        <v>225</v>
      </c>
      <c r="F53" s="17" t="s">
        <v>226</v>
      </c>
      <c r="G53" s="17" t="s">
        <v>148</v>
      </c>
    </row>
    <row r="54" spans="1:7" x14ac:dyDescent="0.25">
      <c r="A54" s="19">
        <v>2374</v>
      </c>
      <c r="B54" s="17" t="s">
        <v>181</v>
      </c>
      <c r="C54" s="17" t="s">
        <v>182</v>
      </c>
      <c r="D54" s="17" t="s">
        <v>203</v>
      </c>
      <c r="E54" s="17" t="s">
        <v>227</v>
      </c>
      <c r="F54" s="17" t="s">
        <v>228</v>
      </c>
      <c r="G54" s="17" t="s">
        <v>148</v>
      </c>
    </row>
    <row r="55" spans="1:7" x14ac:dyDescent="0.25">
      <c r="A55" s="19">
        <v>2399</v>
      </c>
      <c r="B55" s="17" t="s">
        <v>181</v>
      </c>
      <c r="C55" s="17" t="s">
        <v>182</v>
      </c>
      <c r="D55" s="17" t="s">
        <v>203</v>
      </c>
      <c r="E55" s="17" t="s">
        <v>20</v>
      </c>
      <c r="F55" s="17" t="s">
        <v>229</v>
      </c>
      <c r="G55" s="17" t="s">
        <v>148</v>
      </c>
    </row>
    <row r="56" spans="1:7" x14ac:dyDescent="0.25">
      <c r="A56" s="19">
        <v>2411</v>
      </c>
      <c r="B56" s="17" t="s">
        <v>181</v>
      </c>
      <c r="C56" s="17" t="s">
        <v>182</v>
      </c>
      <c r="D56" s="17" t="s">
        <v>203</v>
      </c>
      <c r="E56" s="17" t="s">
        <v>230</v>
      </c>
      <c r="F56" s="17" t="s">
        <v>231</v>
      </c>
      <c r="G56" s="17" t="s">
        <v>148</v>
      </c>
    </row>
    <row r="57" spans="1:7" x14ac:dyDescent="0.25">
      <c r="A57" s="19">
        <v>2413</v>
      </c>
      <c r="B57" s="17" t="s">
        <v>181</v>
      </c>
      <c r="C57" s="17" t="s">
        <v>182</v>
      </c>
      <c r="D57" s="17" t="s">
        <v>203</v>
      </c>
      <c r="E57" s="17" t="s">
        <v>232</v>
      </c>
      <c r="F57" s="17" t="s">
        <v>233</v>
      </c>
      <c r="G57" s="17" t="s">
        <v>148</v>
      </c>
    </row>
    <row r="58" spans="1:7" x14ac:dyDescent="0.25">
      <c r="A58" s="19">
        <v>2184</v>
      </c>
      <c r="B58" s="17" t="s">
        <v>181</v>
      </c>
      <c r="C58" s="17" t="s">
        <v>234</v>
      </c>
      <c r="D58" s="17" t="s">
        <v>14</v>
      </c>
      <c r="E58" s="17" t="s">
        <v>15</v>
      </c>
      <c r="F58" s="17" t="s">
        <v>235</v>
      </c>
      <c r="G58" s="17" t="s">
        <v>148</v>
      </c>
    </row>
    <row r="59" spans="1:7" x14ac:dyDescent="0.25">
      <c r="A59" s="19">
        <v>2223</v>
      </c>
      <c r="B59" s="17" t="s">
        <v>181</v>
      </c>
      <c r="C59" s="17" t="s">
        <v>234</v>
      </c>
      <c r="D59" s="17" t="s">
        <v>14</v>
      </c>
      <c r="E59" s="17" t="s">
        <v>16</v>
      </c>
      <c r="F59" s="17" t="s">
        <v>236</v>
      </c>
      <c r="G59" s="17" t="s">
        <v>148</v>
      </c>
    </row>
    <row r="60" spans="1:7" x14ac:dyDescent="0.25">
      <c r="A60" s="19">
        <v>2262</v>
      </c>
      <c r="B60" s="17" t="s">
        <v>181</v>
      </c>
      <c r="C60" s="17" t="s">
        <v>234</v>
      </c>
      <c r="D60" s="17" t="s">
        <v>14</v>
      </c>
      <c r="E60" s="17" t="s">
        <v>17</v>
      </c>
      <c r="F60" s="17" t="s">
        <v>237</v>
      </c>
      <c r="G60" s="17" t="s">
        <v>148</v>
      </c>
    </row>
    <row r="61" spans="1:7" x14ac:dyDescent="0.25">
      <c r="A61" s="19">
        <v>2301</v>
      </c>
      <c r="B61" s="17" t="s">
        <v>181</v>
      </c>
      <c r="C61" s="17" t="s">
        <v>234</v>
      </c>
      <c r="D61" s="17" t="s">
        <v>14</v>
      </c>
      <c r="E61" s="17" t="s">
        <v>18</v>
      </c>
      <c r="F61" s="17" t="s">
        <v>238</v>
      </c>
      <c r="G61" s="17" t="s">
        <v>148</v>
      </c>
    </row>
    <row r="62" spans="1:7" x14ac:dyDescent="0.25">
      <c r="A62" s="19">
        <v>2341</v>
      </c>
      <c r="B62" s="17" t="s">
        <v>181</v>
      </c>
      <c r="C62" s="17" t="s">
        <v>234</v>
      </c>
      <c r="D62" s="17" t="s">
        <v>14</v>
      </c>
      <c r="E62" s="17" t="s">
        <v>19</v>
      </c>
      <c r="F62" s="17" t="s">
        <v>239</v>
      </c>
      <c r="G62" s="17" t="s">
        <v>148</v>
      </c>
    </row>
    <row r="63" spans="1:7" x14ac:dyDescent="0.25">
      <c r="A63" s="19">
        <v>2380</v>
      </c>
      <c r="B63" s="17" t="s">
        <v>181</v>
      </c>
      <c r="C63" s="17" t="s">
        <v>234</v>
      </c>
      <c r="D63" s="17" t="s">
        <v>14</v>
      </c>
      <c r="E63" s="17" t="s">
        <v>20</v>
      </c>
      <c r="F63" s="17" t="s">
        <v>240</v>
      </c>
      <c r="G63" s="17" t="s">
        <v>148</v>
      </c>
    </row>
    <row r="64" spans="1:7" x14ac:dyDescent="0.25">
      <c r="A64" s="19">
        <v>115</v>
      </c>
      <c r="B64" s="17" t="s">
        <v>181</v>
      </c>
      <c r="C64" s="17" t="s">
        <v>234</v>
      </c>
      <c r="D64" s="17" t="s">
        <v>14</v>
      </c>
      <c r="E64" s="17" t="s">
        <v>189</v>
      </c>
      <c r="F64" s="17" t="s">
        <v>190</v>
      </c>
      <c r="G64" s="17" t="s">
        <v>148</v>
      </c>
    </row>
    <row r="65" spans="1:7" x14ac:dyDescent="0.25">
      <c r="A65" s="19">
        <v>121</v>
      </c>
      <c r="B65" s="17" t="s">
        <v>181</v>
      </c>
      <c r="C65" s="17" t="s">
        <v>234</v>
      </c>
      <c r="D65" s="17" t="s">
        <v>14</v>
      </c>
      <c r="E65" s="17" t="s">
        <v>191</v>
      </c>
      <c r="F65" s="17" t="s">
        <v>192</v>
      </c>
      <c r="G65" s="17" t="s">
        <v>148</v>
      </c>
    </row>
    <row r="66" spans="1:7" x14ac:dyDescent="0.25">
      <c r="A66" s="19">
        <v>124</v>
      </c>
      <c r="B66" s="17" t="s">
        <v>181</v>
      </c>
      <c r="C66" s="17" t="s">
        <v>234</v>
      </c>
      <c r="D66" s="17" t="s">
        <v>14</v>
      </c>
      <c r="E66" s="17" t="s">
        <v>14</v>
      </c>
      <c r="F66" s="17" t="s">
        <v>241</v>
      </c>
      <c r="G66" s="17" t="s">
        <v>148</v>
      </c>
    </row>
    <row r="67" spans="1:7" x14ac:dyDescent="0.25">
      <c r="A67" s="19">
        <v>2194</v>
      </c>
      <c r="B67" s="17" t="s">
        <v>181</v>
      </c>
      <c r="C67" s="17" t="s">
        <v>234</v>
      </c>
      <c r="D67" s="17" t="s">
        <v>21</v>
      </c>
      <c r="E67" s="17" t="s">
        <v>15</v>
      </c>
      <c r="F67" s="17" t="s">
        <v>242</v>
      </c>
      <c r="G67" s="17" t="s">
        <v>148</v>
      </c>
    </row>
    <row r="68" spans="1:7" x14ac:dyDescent="0.25">
      <c r="A68" s="19">
        <v>2233</v>
      </c>
      <c r="B68" s="17" t="s">
        <v>181</v>
      </c>
      <c r="C68" s="17" t="s">
        <v>234</v>
      </c>
      <c r="D68" s="17" t="s">
        <v>21</v>
      </c>
      <c r="E68" s="17" t="s">
        <v>16</v>
      </c>
      <c r="F68" s="17" t="s">
        <v>243</v>
      </c>
      <c r="G68" s="17" t="s">
        <v>148</v>
      </c>
    </row>
    <row r="69" spans="1:7" x14ac:dyDescent="0.25">
      <c r="A69" s="19">
        <v>2272</v>
      </c>
      <c r="B69" s="17" t="s">
        <v>181</v>
      </c>
      <c r="C69" s="17" t="s">
        <v>234</v>
      </c>
      <c r="D69" s="17" t="s">
        <v>21</v>
      </c>
      <c r="E69" s="17" t="s">
        <v>17</v>
      </c>
      <c r="F69" s="17" t="s">
        <v>244</v>
      </c>
      <c r="G69" s="17" t="s">
        <v>148</v>
      </c>
    </row>
    <row r="70" spans="1:7" x14ac:dyDescent="0.25">
      <c r="A70" s="19">
        <v>2311</v>
      </c>
      <c r="B70" s="17" t="s">
        <v>181</v>
      </c>
      <c r="C70" s="17" t="s">
        <v>234</v>
      </c>
      <c r="D70" s="17" t="s">
        <v>21</v>
      </c>
      <c r="E70" s="17" t="s">
        <v>18</v>
      </c>
      <c r="F70" s="17" t="s">
        <v>245</v>
      </c>
      <c r="G70" s="17" t="s">
        <v>148</v>
      </c>
    </row>
    <row r="71" spans="1:7" x14ac:dyDescent="0.25">
      <c r="A71" s="19">
        <v>2351</v>
      </c>
      <c r="B71" s="17" t="s">
        <v>181</v>
      </c>
      <c r="C71" s="17" t="s">
        <v>234</v>
      </c>
      <c r="D71" s="17" t="s">
        <v>21</v>
      </c>
      <c r="E71" s="17" t="s">
        <v>19</v>
      </c>
      <c r="F71" s="17" t="s">
        <v>246</v>
      </c>
      <c r="G71" s="17" t="s">
        <v>148</v>
      </c>
    </row>
    <row r="72" spans="1:7" x14ac:dyDescent="0.25">
      <c r="A72" s="19">
        <v>2390</v>
      </c>
      <c r="B72" s="17" t="s">
        <v>181</v>
      </c>
      <c r="C72" s="17" t="s">
        <v>234</v>
      </c>
      <c r="D72" s="17" t="s">
        <v>21</v>
      </c>
      <c r="E72" s="17" t="s">
        <v>20</v>
      </c>
      <c r="F72" s="17" t="s">
        <v>247</v>
      </c>
      <c r="G72" s="17" t="s">
        <v>148</v>
      </c>
    </row>
    <row r="73" spans="1:7" x14ac:dyDescent="0.25">
      <c r="A73" s="19">
        <v>178</v>
      </c>
      <c r="B73" s="17" t="s">
        <v>181</v>
      </c>
      <c r="C73" s="17" t="s">
        <v>234</v>
      </c>
      <c r="D73" s="17" t="s">
        <v>21</v>
      </c>
      <c r="E73" s="17" t="s">
        <v>189</v>
      </c>
      <c r="F73" s="17" t="s">
        <v>248</v>
      </c>
      <c r="G73" s="17" t="s">
        <v>148</v>
      </c>
    </row>
    <row r="74" spans="1:7" x14ac:dyDescent="0.25">
      <c r="A74" s="19">
        <v>184</v>
      </c>
      <c r="B74" s="17" t="s">
        <v>181</v>
      </c>
      <c r="C74" s="17" t="s">
        <v>234</v>
      </c>
      <c r="D74" s="17" t="s">
        <v>21</v>
      </c>
      <c r="E74" s="17" t="s">
        <v>191</v>
      </c>
      <c r="F74" s="17" t="s">
        <v>201</v>
      </c>
      <c r="G74" s="17" t="s">
        <v>148</v>
      </c>
    </row>
    <row r="75" spans="1:7" x14ac:dyDescent="0.25">
      <c r="A75" s="19">
        <v>192</v>
      </c>
      <c r="B75" s="17" t="s">
        <v>181</v>
      </c>
      <c r="C75" s="17" t="s">
        <v>234</v>
      </c>
      <c r="D75" s="17" t="s">
        <v>21</v>
      </c>
      <c r="E75" s="17" t="s">
        <v>14</v>
      </c>
      <c r="F75" s="17" t="s">
        <v>249</v>
      </c>
      <c r="G75" s="17" t="s">
        <v>148</v>
      </c>
    </row>
    <row r="76" spans="1:7" x14ac:dyDescent="0.25">
      <c r="A76" s="19">
        <v>2204</v>
      </c>
      <c r="B76" s="17" t="s">
        <v>181</v>
      </c>
      <c r="C76" s="17" t="s">
        <v>234</v>
      </c>
      <c r="D76" s="17" t="s">
        <v>203</v>
      </c>
      <c r="E76" s="17" t="s">
        <v>15</v>
      </c>
      <c r="F76" s="17" t="s">
        <v>250</v>
      </c>
      <c r="G76" s="17" t="s">
        <v>148</v>
      </c>
    </row>
    <row r="77" spans="1:7" x14ac:dyDescent="0.25">
      <c r="A77" s="19">
        <v>2218</v>
      </c>
      <c r="B77" s="17" t="s">
        <v>181</v>
      </c>
      <c r="C77" s="17" t="s">
        <v>234</v>
      </c>
      <c r="D77" s="17" t="s">
        <v>203</v>
      </c>
      <c r="E77" s="17" t="s">
        <v>207</v>
      </c>
      <c r="F77" s="17" t="s">
        <v>251</v>
      </c>
      <c r="G77" s="17" t="s">
        <v>148</v>
      </c>
    </row>
    <row r="78" spans="1:7" x14ac:dyDescent="0.25">
      <c r="A78" s="19">
        <v>2243</v>
      </c>
      <c r="B78" s="17" t="s">
        <v>181</v>
      </c>
      <c r="C78" s="17" t="s">
        <v>234</v>
      </c>
      <c r="D78" s="17" t="s">
        <v>203</v>
      </c>
      <c r="E78" s="17" t="s">
        <v>16</v>
      </c>
      <c r="F78" s="17" t="s">
        <v>252</v>
      </c>
      <c r="G78" s="17" t="s">
        <v>148</v>
      </c>
    </row>
    <row r="79" spans="1:7" x14ac:dyDescent="0.25">
      <c r="A79" s="19">
        <v>2257</v>
      </c>
      <c r="B79" s="17" t="s">
        <v>181</v>
      </c>
      <c r="C79" s="17" t="s">
        <v>234</v>
      </c>
      <c r="D79" s="17" t="s">
        <v>203</v>
      </c>
      <c r="E79" s="17" t="s">
        <v>212</v>
      </c>
      <c r="F79" s="17" t="s">
        <v>253</v>
      </c>
      <c r="G79" s="17" t="s">
        <v>148</v>
      </c>
    </row>
    <row r="80" spans="1:7" x14ac:dyDescent="0.25">
      <c r="A80" s="19">
        <v>2282</v>
      </c>
      <c r="B80" s="17" t="s">
        <v>181</v>
      </c>
      <c r="C80" s="17" t="s">
        <v>234</v>
      </c>
      <c r="D80" s="17" t="s">
        <v>203</v>
      </c>
      <c r="E80" s="17" t="s">
        <v>17</v>
      </c>
      <c r="F80" s="17" t="s">
        <v>254</v>
      </c>
      <c r="G80" s="17" t="s">
        <v>148</v>
      </c>
    </row>
    <row r="81" spans="1:7" x14ac:dyDescent="0.25">
      <c r="A81" s="19">
        <v>2296</v>
      </c>
      <c r="B81" s="17" t="s">
        <v>181</v>
      </c>
      <c r="C81" s="17" t="s">
        <v>234</v>
      </c>
      <c r="D81" s="17" t="s">
        <v>203</v>
      </c>
      <c r="E81" s="17" t="s">
        <v>217</v>
      </c>
      <c r="F81" s="17" t="s">
        <v>255</v>
      </c>
      <c r="G81" s="17" t="s">
        <v>148</v>
      </c>
    </row>
    <row r="82" spans="1:7" x14ac:dyDescent="0.25">
      <c r="A82" s="19">
        <v>2321</v>
      </c>
      <c r="B82" s="17" t="s">
        <v>181</v>
      </c>
      <c r="C82" s="17" t="s">
        <v>234</v>
      </c>
      <c r="D82" s="17" t="s">
        <v>203</v>
      </c>
      <c r="E82" s="17" t="s">
        <v>18</v>
      </c>
      <c r="F82" s="17" t="s">
        <v>256</v>
      </c>
      <c r="G82" s="17" t="s">
        <v>148</v>
      </c>
    </row>
    <row r="83" spans="1:7" x14ac:dyDescent="0.25">
      <c r="A83" s="19">
        <v>2336</v>
      </c>
      <c r="B83" s="17" t="s">
        <v>181</v>
      </c>
      <c r="C83" s="17" t="s">
        <v>234</v>
      </c>
      <c r="D83" s="17" t="s">
        <v>203</v>
      </c>
      <c r="E83" s="17" t="s">
        <v>222</v>
      </c>
      <c r="F83" s="17" t="s">
        <v>257</v>
      </c>
      <c r="G83" s="17" t="s">
        <v>148</v>
      </c>
    </row>
    <row r="84" spans="1:7" x14ac:dyDescent="0.25">
      <c r="A84" s="19">
        <v>2361</v>
      </c>
      <c r="B84" s="17" t="s">
        <v>181</v>
      </c>
      <c r="C84" s="17" t="s">
        <v>234</v>
      </c>
      <c r="D84" s="17" t="s">
        <v>203</v>
      </c>
      <c r="E84" s="17" t="s">
        <v>19</v>
      </c>
      <c r="F84" s="17" t="s">
        <v>258</v>
      </c>
      <c r="G84" s="17" t="s">
        <v>148</v>
      </c>
    </row>
    <row r="85" spans="1:7" x14ac:dyDescent="0.25">
      <c r="A85" s="19">
        <v>2375</v>
      </c>
      <c r="B85" s="17" t="s">
        <v>181</v>
      </c>
      <c r="C85" s="17" t="s">
        <v>234</v>
      </c>
      <c r="D85" s="17" t="s">
        <v>203</v>
      </c>
      <c r="E85" s="17" t="s">
        <v>227</v>
      </c>
      <c r="F85" s="17" t="s">
        <v>259</v>
      </c>
      <c r="G85" s="17" t="s">
        <v>148</v>
      </c>
    </row>
    <row r="86" spans="1:7" x14ac:dyDescent="0.25">
      <c r="A86" s="19">
        <v>2400</v>
      </c>
      <c r="B86" s="17" t="s">
        <v>181</v>
      </c>
      <c r="C86" s="17" t="s">
        <v>234</v>
      </c>
      <c r="D86" s="17" t="s">
        <v>203</v>
      </c>
      <c r="E86" s="17" t="s">
        <v>20</v>
      </c>
      <c r="F86" s="17" t="s">
        <v>260</v>
      </c>
      <c r="G86" s="17" t="s">
        <v>148</v>
      </c>
    </row>
    <row r="87" spans="1:7" x14ac:dyDescent="0.25">
      <c r="A87" s="19">
        <v>2414</v>
      </c>
      <c r="B87" s="17" t="s">
        <v>181</v>
      </c>
      <c r="C87" s="17" t="s">
        <v>234</v>
      </c>
      <c r="D87" s="17" t="s">
        <v>203</v>
      </c>
      <c r="E87" s="17" t="s">
        <v>232</v>
      </c>
      <c r="F87" s="17" t="s">
        <v>261</v>
      </c>
      <c r="G87" s="17" t="s">
        <v>148</v>
      </c>
    </row>
    <row r="88" spans="1:7" x14ac:dyDescent="0.25">
      <c r="A88" s="19">
        <v>2185</v>
      </c>
      <c r="B88" s="17" t="s">
        <v>181</v>
      </c>
      <c r="C88" s="17" t="s">
        <v>262</v>
      </c>
      <c r="D88" s="17" t="s">
        <v>14</v>
      </c>
      <c r="E88" s="17" t="s">
        <v>15</v>
      </c>
      <c r="F88" s="17" t="s">
        <v>263</v>
      </c>
      <c r="G88" s="17" t="s">
        <v>148</v>
      </c>
    </row>
    <row r="89" spans="1:7" x14ac:dyDescent="0.25">
      <c r="A89" s="19">
        <v>2224</v>
      </c>
      <c r="B89" s="17" t="s">
        <v>181</v>
      </c>
      <c r="C89" s="17" t="s">
        <v>262</v>
      </c>
      <c r="D89" s="17" t="s">
        <v>14</v>
      </c>
      <c r="E89" s="17" t="s">
        <v>16</v>
      </c>
      <c r="F89" s="17" t="s">
        <v>264</v>
      </c>
      <c r="G89" s="17" t="s">
        <v>148</v>
      </c>
    </row>
    <row r="90" spans="1:7" x14ac:dyDescent="0.25">
      <c r="A90" s="19">
        <v>2263</v>
      </c>
      <c r="B90" s="17" t="s">
        <v>181</v>
      </c>
      <c r="C90" s="17" t="s">
        <v>262</v>
      </c>
      <c r="D90" s="17" t="s">
        <v>14</v>
      </c>
      <c r="E90" s="17" t="s">
        <v>17</v>
      </c>
      <c r="F90" s="17" t="s">
        <v>265</v>
      </c>
      <c r="G90" s="17" t="s">
        <v>148</v>
      </c>
    </row>
    <row r="91" spans="1:7" x14ac:dyDescent="0.25">
      <c r="A91" s="19">
        <v>2302</v>
      </c>
      <c r="B91" s="17" t="s">
        <v>181</v>
      </c>
      <c r="C91" s="17" t="s">
        <v>262</v>
      </c>
      <c r="D91" s="17" t="s">
        <v>14</v>
      </c>
      <c r="E91" s="17" t="s">
        <v>18</v>
      </c>
      <c r="F91" s="17" t="s">
        <v>266</v>
      </c>
      <c r="G91" s="17" t="s">
        <v>148</v>
      </c>
    </row>
    <row r="92" spans="1:7" x14ac:dyDescent="0.25">
      <c r="A92" s="19">
        <v>2342</v>
      </c>
      <c r="B92" s="17" t="s">
        <v>181</v>
      </c>
      <c r="C92" s="17" t="s">
        <v>262</v>
      </c>
      <c r="D92" s="17" t="s">
        <v>14</v>
      </c>
      <c r="E92" s="17" t="s">
        <v>19</v>
      </c>
      <c r="F92" s="17" t="s">
        <v>267</v>
      </c>
      <c r="G92" s="17" t="s">
        <v>148</v>
      </c>
    </row>
    <row r="93" spans="1:7" x14ac:dyDescent="0.25">
      <c r="A93" s="19">
        <v>2381</v>
      </c>
      <c r="B93" s="17" t="s">
        <v>181</v>
      </c>
      <c r="C93" s="17" t="s">
        <v>262</v>
      </c>
      <c r="D93" s="17" t="s">
        <v>14</v>
      </c>
      <c r="E93" s="17" t="s">
        <v>20</v>
      </c>
      <c r="F93" s="17" t="s">
        <v>268</v>
      </c>
      <c r="G93" s="17" t="s">
        <v>148</v>
      </c>
    </row>
    <row r="94" spans="1:7" x14ac:dyDescent="0.25">
      <c r="A94" s="19">
        <v>1011</v>
      </c>
      <c r="B94" s="17" t="s">
        <v>181</v>
      </c>
      <c r="C94" s="17" t="s">
        <v>262</v>
      </c>
      <c r="D94" s="17" t="s">
        <v>14</v>
      </c>
      <c r="E94" s="17" t="s">
        <v>189</v>
      </c>
      <c r="F94" s="17" t="s">
        <v>269</v>
      </c>
      <c r="G94" s="17" t="s">
        <v>148</v>
      </c>
    </row>
    <row r="95" spans="1:7" x14ac:dyDescent="0.25">
      <c r="A95" s="19">
        <v>1012</v>
      </c>
      <c r="B95" s="17" t="s">
        <v>181</v>
      </c>
      <c r="C95" s="17" t="s">
        <v>262</v>
      </c>
      <c r="D95" s="17" t="s">
        <v>14</v>
      </c>
      <c r="E95" s="17" t="s">
        <v>191</v>
      </c>
      <c r="F95" s="17" t="s">
        <v>270</v>
      </c>
      <c r="G95" s="17" t="s">
        <v>148</v>
      </c>
    </row>
    <row r="96" spans="1:7" x14ac:dyDescent="0.25">
      <c r="A96" s="19">
        <v>1020</v>
      </c>
      <c r="B96" s="17" t="s">
        <v>181</v>
      </c>
      <c r="C96" s="17" t="s">
        <v>262</v>
      </c>
      <c r="D96" s="17" t="s">
        <v>14</v>
      </c>
      <c r="E96" s="17" t="s">
        <v>14</v>
      </c>
      <c r="F96" s="17" t="s">
        <v>271</v>
      </c>
      <c r="G96" s="17" t="s">
        <v>148</v>
      </c>
    </row>
    <row r="97" spans="1:7" x14ac:dyDescent="0.25">
      <c r="A97" s="19">
        <v>2195</v>
      </c>
      <c r="B97" s="17" t="s">
        <v>181</v>
      </c>
      <c r="C97" s="17" t="s">
        <v>262</v>
      </c>
      <c r="D97" s="17" t="s">
        <v>21</v>
      </c>
      <c r="E97" s="17" t="s">
        <v>15</v>
      </c>
      <c r="F97" s="17" t="s">
        <v>272</v>
      </c>
      <c r="G97" s="17" t="s">
        <v>148</v>
      </c>
    </row>
    <row r="98" spans="1:7" x14ac:dyDescent="0.25">
      <c r="A98" s="19">
        <v>2234</v>
      </c>
      <c r="B98" s="17" t="s">
        <v>181</v>
      </c>
      <c r="C98" s="17" t="s">
        <v>262</v>
      </c>
      <c r="D98" s="17" t="s">
        <v>21</v>
      </c>
      <c r="E98" s="17" t="s">
        <v>16</v>
      </c>
      <c r="F98" s="17" t="s">
        <v>273</v>
      </c>
      <c r="G98" s="17" t="s">
        <v>148</v>
      </c>
    </row>
    <row r="99" spans="1:7" x14ac:dyDescent="0.25">
      <c r="A99" s="19">
        <v>2273</v>
      </c>
      <c r="B99" s="17" t="s">
        <v>181</v>
      </c>
      <c r="C99" s="17" t="s">
        <v>262</v>
      </c>
      <c r="D99" s="17" t="s">
        <v>21</v>
      </c>
      <c r="E99" s="17" t="s">
        <v>17</v>
      </c>
      <c r="F99" s="17" t="s">
        <v>274</v>
      </c>
      <c r="G99" s="17" t="s">
        <v>148</v>
      </c>
    </row>
    <row r="100" spans="1:7" x14ac:dyDescent="0.25">
      <c r="A100" s="19">
        <v>2312</v>
      </c>
      <c r="B100" s="17" t="s">
        <v>181</v>
      </c>
      <c r="C100" s="17" t="s">
        <v>262</v>
      </c>
      <c r="D100" s="17" t="s">
        <v>21</v>
      </c>
      <c r="E100" s="17" t="s">
        <v>18</v>
      </c>
      <c r="F100" s="17" t="s">
        <v>275</v>
      </c>
      <c r="G100" s="17" t="s">
        <v>148</v>
      </c>
    </row>
    <row r="101" spans="1:7" x14ac:dyDescent="0.25">
      <c r="A101" s="19">
        <v>2352</v>
      </c>
      <c r="B101" s="17" t="s">
        <v>181</v>
      </c>
      <c r="C101" s="17" t="s">
        <v>262</v>
      </c>
      <c r="D101" s="17" t="s">
        <v>21</v>
      </c>
      <c r="E101" s="17" t="s">
        <v>19</v>
      </c>
      <c r="F101" s="17" t="s">
        <v>276</v>
      </c>
      <c r="G101" s="17" t="s">
        <v>148</v>
      </c>
    </row>
    <row r="102" spans="1:7" x14ac:dyDescent="0.25">
      <c r="A102" s="19">
        <v>2391</v>
      </c>
      <c r="B102" s="17" t="s">
        <v>181</v>
      </c>
      <c r="C102" s="17" t="s">
        <v>262</v>
      </c>
      <c r="D102" s="17" t="s">
        <v>21</v>
      </c>
      <c r="E102" s="17" t="s">
        <v>20</v>
      </c>
      <c r="F102" s="17" t="s">
        <v>277</v>
      </c>
      <c r="G102" s="17" t="s">
        <v>148</v>
      </c>
    </row>
    <row r="103" spans="1:7" x14ac:dyDescent="0.25">
      <c r="A103" s="19">
        <v>1069</v>
      </c>
      <c r="B103" s="17" t="s">
        <v>181</v>
      </c>
      <c r="C103" s="17" t="s">
        <v>262</v>
      </c>
      <c r="D103" s="17" t="s">
        <v>21</v>
      </c>
      <c r="E103" s="17" t="s">
        <v>189</v>
      </c>
      <c r="F103" s="17" t="s">
        <v>278</v>
      </c>
      <c r="G103" s="17" t="s">
        <v>148</v>
      </c>
    </row>
    <row r="104" spans="1:7" x14ac:dyDescent="0.25">
      <c r="A104" s="19">
        <v>1078</v>
      </c>
      <c r="B104" s="17" t="s">
        <v>181</v>
      </c>
      <c r="C104" s="17" t="s">
        <v>262</v>
      </c>
      <c r="D104" s="17" t="s">
        <v>21</v>
      </c>
      <c r="E104" s="17" t="s">
        <v>191</v>
      </c>
      <c r="F104" s="17" t="s">
        <v>279</v>
      </c>
      <c r="G104" s="17" t="s">
        <v>148</v>
      </c>
    </row>
    <row r="105" spans="1:7" x14ac:dyDescent="0.25">
      <c r="A105" s="19">
        <v>1082</v>
      </c>
      <c r="B105" s="17" t="s">
        <v>181</v>
      </c>
      <c r="C105" s="17" t="s">
        <v>262</v>
      </c>
      <c r="D105" s="17" t="s">
        <v>21</v>
      </c>
      <c r="E105" s="17" t="s">
        <v>14</v>
      </c>
      <c r="F105" s="17" t="s">
        <v>280</v>
      </c>
      <c r="G105" s="17" t="s">
        <v>148</v>
      </c>
    </row>
    <row r="106" spans="1:7" x14ac:dyDescent="0.25">
      <c r="A106" s="19">
        <v>2205</v>
      </c>
      <c r="B106" s="17" t="s">
        <v>181</v>
      </c>
      <c r="C106" s="17" t="s">
        <v>262</v>
      </c>
      <c r="D106" s="17" t="s">
        <v>203</v>
      </c>
      <c r="E106" s="17" t="s">
        <v>15</v>
      </c>
      <c r="F106" s="17" t="s">
        <v>281</v>
      </c>
      <c r="G106" s="17" t="s">
        <v>148</v>
      </c>
    </row>
    <row r="107" spans="1:7" x14ac:dyDescent="0.25">
      <c r="A107" s="19">
        <v>2244</v>
      </c>
      <c r="B107" s="17" t="s">
        <v>181</v>
      </c>
      <c r="C107" s="17" t="s">
        <v>262</v>
      </c>
      <c r="D107" s="17" t="s">
        <v>203</v>
      </c>
      <c r="E107" s="17" t="s">
        <v>16</v>
      </c>
      <c r="F107" s="17" t="s">
        <v>282</v>
      </c>
      <c r="G107" s="17" t="s">
        <v>148</v>
      </c>
    </row>
    <row r="108" spans="1:7" x14ac:dyDescent="0.25">
      <c r="A108" s="19">
        <v>2283</v>
      </c>
      <c r="B108" s="17" t="s">
        <v>181</v>
      </c>
      <c r="C108" s="17" t="s">
        <v>262</v>
      </c>
      <c r="D108" s="17" t="s">
        <v>203</v>
      </c>
      <c r="E108" s="17" t="s">
        <v>17</v>
      </c>
      <c r="F108" s="17" t="s">
        <v>283</v>
      </c>
      <c r="G108" s="17" t="s">
        <v>148</v>
      </c>
    </row>
    <row r="109" spans="1:7" x14ac:dyDescent="0.25">
      <c r="A109" s="19">
        <v>2322</v>
      </c>
      <c r="B109" s="17" t="s">
        <v>181</v>
      </c>
      <c r="C109" s="17" t="s">
        <v>262</v>
      </c>
      <c r="D109" s="17" t="s">
        <v>203</v>
      </c>
      <c r="E109" s="17" t="s">
        <v>18</v>
      </c>
      <c r="F109" s="17" t="s">
        <v>284</v>
      </c>
      <c r="G109" s="17" t="s">
        <v>148</v>
      </c>
    </row>
    <row r="110" spans="1:7" x14ac:dyDescent="0.25">
      <c r="A110" s="19">
        <v>2362</v>
      </c>
      <c r="B110" s="17" t="s">
        <v>181</v>
      </c>
      <c r="C110" s="17" t="s">
        <v>262</v>
      </c>
      <c r="D110" s="17" t="s">
        <v>203</v>
      </c>
      <c r="E110" s="17" t="s">
        <v>19</v>
      </c>
      <c r="F110" s="17" t="s">
        <v>285</v>
      </c>
      <c r="G110" s="17" t="s">
        <v>148</v>
      </c>
    </row>
    <row r="111" spans="1:7" x14ac:dyDescent="0.25">
      <c r="A111" s="19">
        <v>2401</v>
      </c>
      <c r="B111" s="17" t="s">
        <v>181</v>
      </c>
      <c r="C111" s="17" t="s">
        <v>262</v>
      </c>
      <c r="D111" s="17" t="s">
        <v>203</v>
      </c>
      <c r="E111" s="17" t="s">
        <v>20</v>
      </c>
      <c r="F111" s="17" t="s">
        <v>286</v>
      </c>
      <c r="G111" s="17" t="s">
        <v>148</v>
      </c>
    </row>
    <row r="112" spans="1:7" x14ac:dyDescent="0.25">
      <c r="A112" s="19">
        <v>2186</v>
      </c>
      <c r="B112" s="17" t="s">
        <v>181</v>
      </c>
      <c r="C112" s="17" t="s">
        <v>287</v>
      </c>
      <c r="D112" s="17" t="s">
        <v>14</v>
      </c>
      <c r="E112" s="17" t="s">
        <v>15</v>
      </c>
      <c r="F112" s="17" t="s">
        <v>183</v>
      </c>
      <c r="G112" s="17" t="s">
        <v>148</v>
      </c>
    </row>
    <row r="113" spans="1:7" x14ac:dyDescent="0.25">
      <c r="A113" s="19">
        <v>2225</v>
      </c>
      <c r="B113" s="17" t="s">
        <v>181</v>
      </c>
      <c r="C113" s="17" t="s">
        <v>287</v>
      </c>
      <c r="D113" s="17" t="s">
        <v>14</v>
      </c>
      <c r="E113" s="17" t="s">
        <v>16</v>
      </c>
      <c r="F113" s="17" t="s">
        <v>184</v>
      </c>
      <c r="G113" s="17" t="s">
        <v>148</v>
      </c>
    </row>
    <row r="114" spans="1:7" x14ac:dyDescent="0.25">
      <c r="A114" s="19">
        <v>2264</v>
      </c>
      <c r="B114" s="17" t="s">
        <v>181</v>
      </c>
      <c r="C114" s="17" t="s">
        <v>287</v>
      </c>
      <c r="D114" s="17" t="s">
        <v>14</v>
      </c>
      <c r="E114" s="17" t="s">
        <v>17</v>
      </c>
      <c r="F114" s="17" t="s">
        <v>185</v>
      </c>
      <c r="G114" s="17" t="s">
        <v>148</v>
      </c>
    </row>
    <row r="115" spans="1:7" x14ac:dyDescent="0.25">
      <c r="A115" s="19">
        <v>2303</v>
      </c>
      <c r="B115" s="17" t="s">
        <v>181</v>
      </c>
      <c r="C115" s="17" t="s">
        <v>287</v>
      </c>
      <c r="D115" s="17" t="s">
        <v>14</v>
      </c>
      <c r="E115" s="17" t="s">
        <v>18</v>
      </c>
      <c r="F115" s="17" t="s">
        <v>186</v>
      </c>
      <c r="G115" s="17" t="s">
        <v>148</v>
      </c>
    </row>
    <row r="116" spans="1:7" x14ac:dyDescent="0.25">
      <c r="A116" s="19">
        <v>2343</v>
      </c>
      <c r="B116" s="17" t="s">
        <v>181</v>
      </c>
      <c r="C116" s="17" t="s">
        <v>287</v>
      </c>
      <c r="D116" s="17" t="s">
        <v>14</v>
      </c>
      <c r="E116" s="17" t="s">
        <v>19</v>
      </c>
      <c r="F116" s="17" t="s">
        <v>187</v>
      </c>
      <c r="G116" s="17" t="s">
        <v>148</v>
      </c>
    </row>
    <row r="117" spans="1:7" x14ac:dyDescent="0.25">
      <c r="A117" s="19">
        <v>2382</v>
      </c>
      <c r="B117" s="17" t="s">
        <v>181</v>
      </c>
      <c r="C117" s="17" t="s">
        <v>287</v>
      </c>
      <c r="D117" s="17" t="s">
        <v>14</v>
      </c>
      <c r="E117" s="17" t="s">
        <v>20</v>
      </c>
      <c r="F117" s="17" t="s">
        <v>188</v>
      </c>
      <c r="G117" s="17" t="s">
        <v>148</v>
      </c>
    </row>
    <row r="118" spans="1:7" x14ac:dyDescent="0.25">
      <c r="A118" s="19">
        <v>435</v>
      </c>
      <c r="B118" s="17" t="s">
        <v>181</v>
      </c>
      <c r="C118" s="17" t="s">
        <v>287</v>
      </c>
      <c r="D118" s="17" t="s">
        <v>14</v>
      </c>
      <c r="E118" s="17" t="s">
        <v>189</v>
      </c>
      <c r="F118" s="17" t="s">
        <v>190</v>
      </c>
      <c r="G118" s="17" t="s">
        <v>148</v>
      </c>
    </row>
    <row r="119" spans="1:7" x14ac:dyDescent="0.25">
      <c r="A119" s="19">
        <v>442</v>
      </c>
      <c r="B119" s="17" t="s">
        <v>181</v>
      </c>
      <c r="C119" s="17" t="s">
        <v>287</v>
      </c>
      <c r="D119" s="17" t="s">
        <v>14</v>
      </c>
      <c r="E119" s="17" t="s">
        <v>191</v>
      </c>
      <c r="F119" s="17" t="s">
        <v>192</v>
      </c>
      <c r="G119" s="17" t="s">
        <v>148</v>
      </c>
    </row>
    <row r="120" spans="1:7" x14ac:dyDescent="0.25">
      <c r="A120" s="19">
        <v>453</v>
      </c>
      <c r="B120" s="17" t="s">
        <v>181</v>
      </c>
      <c r="C120" s="17" t="s">
        <v>287</v>
      </c>
      <c r="D120" s="17" t="s">
        <v>14</v>
      </c>
      <c r="E120" s="17" t="s">
        <v>14</v>
      </c>
      <c r="F120" s="17" t="s">
        <v>193</v>
      </c>
      <c r="G120" s="17" t="s">
        <v>148</v>
      </c>
    </row>
    <row r="121" spans="1:7" x14ac:dyDescent="0.25">
      <c r="A121" s="19">
        <v>517</v>
      </c>
      <c r="B121" s="17" t="s">
        <v>181</v>
      </c>
      <c r="C121" s="17" t="s">
        <v>287</v>
      </c>
      <c r="D121" s="17" t="s">
        <v>14</v>
      </c>
      <c r="E121" s="17" t="s">
        <v>288</v>
      </c>
      <c r="F121" s="17" t="s">
        <v>289</v>
      </c>
      <c r="G121" s="17" t="s">
        <v>148</v>
      </c>
    </row>
    <row r="122" spans="1:7" x14ac:dyDescent="0.25">
      <c r="A122" s="19">
        <v>2196</v>
      </c>
      <c r="B122" s="17" t="s">
        <v>181</v>
      </c>
      <c r="C122" s="17" t="s">
        <v>287</v>
      </c>
      <c r="D122" s="17" t="s">
        <v>21</v>
      </c>
      <c r="E122" s="17" t="s">
        <v>15</v>
      </c>
      <c r="F122" s="17" t="s">
        <v>194</v>
      </c>
      <c r="G122" s="17" t="s">
        <v>148</v>
      </c>
    </row>
    <row r="123" spans="1:7" x14ac:dyDescent="0.25">
      <c r="A123" s="19">
        <v>2235</v>
      </c>
      <c r="B123" s="17" t="s">
        <v>181</v>
      </c>
      <c r="C123" s="17" t="s">
        <v>287</v>
      </c>
      <c r="D123" s="17" t="s">
        <v>21</v>
      </c>
      <c r="E123" s="17" t="s">
        <v>16</v>
      </c>
      <c r="F123" s="17" t="s">
        <v>195</v>
      </c>
      <c r="G123" s="17" t="s">
        <v>148</v>
      </c>
    </row>
    <row r="124" spans="1:7" x14ac:dyDescent="0.25">
      <c r="A124" s="19">
        <v>2274</v>
      </c>
      <c r="B124" s="17" t="s">
        <v>181</v>
      </c>
      <c r="C124" s="17" t="s">
        <v>287</v>
      </c>
      <c r="D124" s="17" t="s">
        <v>21</v>
      </c>
      <c r="E124" s="17" t="s">
        <v>17</v>
      </c>
      <c r="F124" s="17" t="s">
        <v>196</v>
      </c>
      <c r="G124" s="17" t="s">
        <v>148</v>
      </c>
    </row>
    <row r="125" spans="1:7" x14ac:dyDescent="0.25">
      <c r="A125" s="19">
        <v>2313</v>
      </c>
      <c r="B125" s="17" t="s">
        <v>181</v>
      </c>
      <c r="C125" s="17" t="s">
        <v>287</v>
      </c>
      <c r="D125" s="17" t="s">
        <v>21</v>
      </c>
      <c r="E125" s="17" t="s">
        <v>18</v>
      </c>
      <c r="F125" s="17" t="s">
        <v>197</v>
      </c>
      <c r="G125" s="17" t="s">
        <v>148</v>
      </c>
    </row>
    <row r="126" spans="1:7" x14ac:dyDescent="0.25">
      <c r="A126" s="19">
        <v>2353</v>
      </c>
      <c r="B126" s="17" t="s">
        <v>181</v>
      </c>
      <c r="C126" s="17" t="s">
        <v>287</v>
      </c>
      <c r="D126" s="17" t="s">
        <v>21</v>
      </c>
      <c r="E126" s="17" t="s">
        <v>19</v>
      </c>
      <c r="F126" s="17" t="s">
        <v>198</v>
      </c>
      <c r="G126" s="17" t="s">
        <v>148</v>
      </c>
    </row>
    <row r="127" spans="1:7" x14ac:dyDescent="0.25">
      <c r="A127" s="19">
        <v>2392</v>
      </c>
      <c r="B127" s="17" t="s">
        <v>181</v>
      </c>
      <c r="C127" s="17" t="s">
        <v>287</v>
      </c>
      <c r="D127" s="17" t="s">
        <v>21</v>
      </c>
      <c r="E127" s="17" t="s">
        <v>20</v>
      </c>
      <c r="F127" s="17" t="s">
        <v>199</v>
      </c>
      <c r="G127" s="17" t="s">
        <v>148</v>
      </c>
    </row>
    <row r="128" spans="1:7" x14ac:dyDescent="0.25">
      <c r="A128" s="19">
        <v>497</v>
      </c>
      <c r="B128" s="17" t="s">
        <v>181</v>
      </c>
      <c r="C128" s="17" t="s">
        <v>287</v>
      </c>
      <c r="D128" s="17" t="s">
        <v>21</v>
      </c>
      <c r="E128" s="17" t="s">
        <v>189</v>
      </c>
      <c r="F128" s="17" t="s">
        <v>200</v>
      </c>
      <c r="G128" s="17" t="s">
        <v>148</v>
      </c>
    </row>
    <row r="129" spans="1:7" x14ac:dyDescent="0.25">
      <c r="A129" s="19">
        <v>505</v>
      </c>
      <c r="B129" s="17" t="s">
        <v>181</v>
      </c>
      <c r="C129" s="17" t="s">
        <v>287</v>
      </c>
      <c r="D129" s="17" t="s">
        <v>21</v>
      </c>
      <c r="E129" s="17" t="s">
        <v>191</v>
      </c>
      <c r="F129" s="17" t="s">
        <v>201</v>
      </c>
      <c r="G129" s="17" t="s">
        <v>148</v>
      </c>
    </row>
    <row r="130" spans="1:7" x14ac:dyDescent="0.25">
      <c r="A130" s="19">
        <v>516</v>
      </c>
      <c r="B130" s="17" t="s">
        <v>181</v>
      </c>
      <c r="C130" s="17" t="s">
        <v>287</v>
      </c>
      <c r="D130" s="17" t="s">
        <v>21</v>
      </c>
      <c r="E130" s="17" t="s">
        <v>14</v>
      </c>
      <c r="F130" s="17" t="s">
        <v>202</v>
      </c>
      <c r="G130" s="17" t="s">
        <v>148</v>
      </c>
    </row>
    <row r="131" spans="1:7" x14ac:dyDescent="0.25">
      <c r="A131" s="19">
        <v>2206</v>
      </c>
      <c r="B131" s="17" t="s">
        <v>181</v>
      </c>
      <c r="C131" s="17" t="s">
        <v>287</v>
      </c>
      <c r="D131" s="17" t="s">
        <v>203</v>
      </c>
      <c r="E131" s="17" t="s">
        <v>15</v>
      </c>
      <c r="F131" s="17" t="s">
        <v>204</v>
      </c>
      <c r="G131" s="17" t="s">
        <v>148</v>
      </c>
    </row>
    <row r="132" spans="1:7" x14ac:dyDescent="0.25">
      <c r="A132" s="19">
        <v>2216</v>
      </c>
      <c r="B132" s="17" t="s">
        <v>181</v>
      </c>
      <c r="C132" s="17" t="s">
        <v>287</v>
      </c>
      <c r="D132" s="17" t="s">
        <v>203</v>
      </c>
      <c r="E132" s="17" t="s">
        <v>205</v>
      </c>
      <c r="F132" s="17" t="s">
        <v>206</v>
      </c>
      <c r="G132" s="17" t="s">
        <v>148</v>
      </c>
    </row>
    <row r="133" spans="1:7" x14ac:dyDescent="0.25">
      <c r="A133" s="19">
        <v>2219</v>
      </c>
      <c r="B133" s="17" t="s">
        <v>181</v>
      </c>
      <c r="C133" s="17" t="s">
        <v>287</v>
      </c>
      <c r="D133" s="17" t="s">
        <v>203</v>
      </c>
      <c r="E133" s="17" t="s">
        <v>207</v>
      </c>
      <c r="F133" s="17" t="s">
        <v>208</v>
      </c>
      <c r="G133" s="17" t="s">
        <v>148</v>
      </c>
    </row>
    <row r="134" spans="1:7" x14ac:dyDescent="0.25">
      <c r="A134" s="19">
        <v>2245</v>
      </c>
      <c r="B134" s="17" t="s">
        <v>181</v>
      </c>
      <c r="C134" s="17" t="s">
        <v>287</v>
      </c>
      <c r="D134" s="17" t="s">
        <v>203</v>
      </c>
      <c r="E134" s="17" t="s">
        <v>16</v>
      </c>
      <c r="F134" s="17" t="s">
        <v>209</v>
      </c>
      <c r="G134" s="17" t="s">
        <v>148</v>
      </c>
    </row>
    <row r="135" spans="1:7" x14ac:dyDescent="0.25">
      <c r="A135" s="19">
        <v>2255</v>
      </c>
      <c r="B135" s="17" t="s">
        <v>181</v>
      </c>
      <c r="C135" s="17" t="s">
        <v>287</v>
      </c>
      <c r="D135" s="17" t="s">
        <v>203</v>
      </c>
      <c r="E135" s="17" t="s">
        <v>210</v>
      </c>
      <c r="F135" s="17" t="s">
        <v>211</v>
      </c>
      <c r="G135" s="17" t="s">
        <v>148</v>
      </c>
    </row>
    <row r="136" spans="1:7" x14ac:dyDescent="0.25">
      <c r="A136" s="19">
        <v>2258</v>
      </c>
      <c r="B136" s="17" t="s">
        <v>181</v>
      </c>
      <c r="C136" s="17" t="s">
        <v>287</v>
      </c>
      <c r="D136" s="17" t="s">
        <v>203</v>
      </c>
      <c r="E136" s="17" t="s">
        <v>212</v>
      </c>
      <c r="F136" s="17" t="s">
        <v>213</v>
      </c>
      <c r="G136" s="17" t="s">
        <v>148</v>
      </c>
    </row>
    <row r="137" spans="1:7" x14ac:dyDescent="0.25">
      <c r="A137" s="19">
        <v>2284</v>
      </c>
      <c r="B137" s="17" t="s">
        <v>181</v>
      </c>
      <c r="C137" s="17" t="s">
        <v>287</v>
      </c>
      <c r="D137" s="17" t="s">
        <v>203</v>
      </c>
      <c r="E137" s="17" t="s">
        <v>17</v>
      </c>
      <c r="F137" s="17" t="s">
        <v>214</v>
      </c>
      <c r="G137" s="17" t="s">
        <v>148</v>
      </c>
    </row>
    <row r="138" spans="1:7" x14ac:dyDescent="0.25">
      <c r="A138" s="19">
        <v>2294</v>
      </c>
      <c r="B138" s="17" t="s">
        <v>181</v>
      </c>
      <c r="C138" s="17" t="s">
        <v>287</v>
      </c>
      <c r="D138" s="17" t="s">
        <v>203</v>
      </c>
      <c r="E138" s="17" t="s">
        <v>215</v>
      </c>
      <c r="F138" s="17" t="s">
        <v>216</v>
      </c>
      <c r="G138" s="17" t="s">
        <v>148</v>
      </c>
    </row>
    <row r="139" spans="1:7" x14ac:dyDescent="0.25">
      <c r="A139" s="19">
        <v>2297</v>
      </c>
      <c r="B139" s="17" t="s">
        <v>181</v>
      </c>
      <c r="C139" s="17" t="s">
        <v>287</v>
      </c>
      <c r="D139" s="17" t="s">
        <v>203</v>
      </c>
      <c r="E139" s="17" t="s">
        <v>217</v>
      </c>
      <c r="F139" s="17" t="s">
        <v>218</v>
      </c>
      <c r="G139" s="17" t="s">
        <v>148</v>
      </c>
    </row>
    <row r="140" spans="1:7" x14ac:dyDescent="0.25">
      <c r="A140" s="19">
        <v>2323</v>
      </c>
      <c r="B140" s="17" t="s">
        <v>181</v>
      </c>
      <c r="C140" s="17" t="s">
        <v>287</v>
      </c>
      <c r="D140" s="17" t="s">
        <v>203</v>
      </c>
      <c r="E140" s="17" t="s">
        <v>18</v>
      </c>
      <c r="F140" s="17" t="s">
        <v>219</v>
      </c>
      <c r="G140" s="17" t="s">
        <v>148</v>
      </c>
    </row>
    <row r="141" spans="1:7" x14ac:dyDescent="0.25">
      <c r="A141" s="19">
        <v>2334</v>
      </c>
      <c r="B141" s="17" t="s">
        <v>181</v>
      </c>
      <c r="C141" s="17" t="s">
        <v>287</v>
      </c>
      <c r="D141" s="17" t="s">
        <v>203</v>
      </c>
      <c r="E141" s="17" t="s">
        <v>220</v>
      </c>
      <c r="F141" s="17" t="s">
        <v>221</v>
      </c>
      <c r="G141" s="17" t="s">
        <v>148</v>
      </c>
    </row>
    <row r="142" spans="1:7" x14ac:dyDescent="0.25">
      <c r="A142" s="19">
        <v>2337</v>
      </c>
      <c r="B142" s="17" t="s">
        <v>181</v>
      </c>
      <c r="C142" s="17" t="s">
        <v>287</v>
      </c>
      <c r="D142" s="17" t="s">
        <v>203</v>
      </c>
      <c r="E142" s="17" t="s">
        <v>222</v>
      </c>
      <c r="F142" s="17" t="s">
        <v>223</v>
      </c>
      <c r="G142" s="17" t="s">
        <v>148</v>
      </c>
    </row>
    <row r="143" spans="1:7" x14ac:dyDescent="0.25">
      <c r="A143" s="19">
        <v>2363</v>
      </c>
      <c r="B143" s="17" t="s">
        <v>181</v>
      </c>
      <c r="C143" s="17" t="s">
        <v>287</v>
      </c>
      <c r="D143" s="17" t="s">
        <v>203</v>
      </c>
      <c r="E143" s="17" t="s">
        <v>19</v>
      </c>
      <c r="F143" s="17" t="s">
        <v>224</v>
      </c>
      <c r="G143" s="17" t="s">
        <v>148</v>
      </c>
    </row>
    <row r="144" spans="1:7" x14ac:dyDescent="0.25">
      <c r="A144" s="19">
        <v>2373</v>
      </c>
      <c r="B144" s="17" t="s">
        <v>181</v>
      </c>
      <c r="C144" s="17" t="s">
        <v>287</v>
      </c>
      <c r="D144" s="17" t="s">
        <v>203</v>
      </c>
      <c r="E144" s="17" t="s">
        <v>225</v>
      </c>
      <c r="F144" s="17" t="s">
        <v>226</v>
      </c>
      <c r="G144" s="17" t="s">
        <v>148</v>
      </c>
    </row>
    <row r="145" spans="1:7" x14ac:dyDescent="0.25">
      <c r="A145" s="19">
        <v>2376</v>
      </c>
      <c r="B145" s="17" t="s">
        <v>181</v>
      </c>
      <c r="C145" s="17" t="s">
        <v>287</v>
      </c>
      <c r="D145" s="17" t="s">
        <v>203</v>
      </c>
      <c r="E145" s="17" t="s">
        <v>227</v>
      </c>
      <c r="F145" s="17" t="s">
        <v>228</v>
      </c>
      <c r="G145" s="17" t="s">
        <v>148</v>
      </c>
    </row>
    <row r="146" spans="1:7" x14ac:dyDescent="0.25">
      <c r="A146" s="19">
        <v>2402</v>
      </c>
      <c r="B146" s="17" t="s">
        <v>181</v>
      </c>
      <c r="C146" s="17" t="s">
        <v>287</v>
      </c>
      <c r="D146" s="17" t="s">
        <v>203</v>
      </c>
      <c r="E146" s="17" t="s">
        <v>20</v>
      </c>
      <c r="F146" s="17" t="s">
        <v>229</v>
      </c>
      <c r="G146" s="17" t="s">
        <v>148</v>
      </c>
    </row>
    <row r="147" spans="1:7" x14ac:dyDescent="0.25">
      <c r="A147" s="19">
        <v>2412</v>
      </c>
      <c r="B147" s="17" t="s">
        <v>181</v>
      </c>
      <c r="C147" s="17" t="s">
        <v>287</v>
      </c>
      <c r="D147" s="17" t="s">
        <v>203</v>
      </c>
      <c r="E147" s="17" t="s">
        <v>230</v>
      </c>
      <c r="F147" s="17" t="s">
        <v>231</v>
      </c>
      <c r="G147" s="17" t="s">
        <v>148</v>
      </c>
    </row>
    <row r="148" spans="1:7" x14ac:dyDescent="0.25">
      <c r="A148" s="19">
        <v>2415</v>
      </c>
      <c r="B148" s="17" t="s">
        <v>181</v>
      </c>
      <c r="C148" s="17" t="s">
        <v>287</v>
      </c>
      <c r="D148" s="17" t="s">
        <v>203</v>
      </c>
      <c r="E148" s="17" t="s">
        <v>232</v>
      </c>
      <c r="F148" s="17" t="s">
        <v>233</v>
      </c>
      <c r="G148" s="17" t="s">
        <v>148</v>
      </c>
    </row>
    <row r="149" spans="1:7" x14ac:dyDescent="0.25">
      <c r="A149" s="19">
        <v>2187</v>
      </c>
      <c r="B149" s="17" t="s">
        <v>181</v>
      </c>
      <c r="C149" s="17" t="s">
        <v>290</v>
      </c>
      <c r="D149" s="17" t="s">
        <v>14</v>
      </c>
      <c r="E149" s="17" t="s">
        <v>15</v>
      </c>
      <c r="F149" s="17" t="s">
        <v>183</v>
      </c>
      <c r="G149" s="17" t="s">
        <v>148</v>
      </c>
    </row>
    <row r="150" spans="1:7" x14ac:dyDescent="0.25">
      <c r="A150" s="19">
        <v>2226</v>
      </c>
      <c r="B150" s="17" t="s">
        <v>181</v>
      </c>
      <c r="C150" s="17" t="s">
        <v>290</v>
      </c>
      <c r="D150" s="17" t="s">
        <v>14</v>
      </c>
      <c r="E150" s="17" t="s">
        <v>16</v>
      </c>
      <c r="F150" s="17" t="s">
        <v>184</v>
      </c>
      <c r="G150" s="17" t="s">
        <v>148</v>
      </c>
    </row>
    <row r="151" spans="1:7" x14ac:dyDescent="0.25">
      <c r="A151" s="19">
        <v>2265</v>
      </c>
      <c r="B151" s="17" t="s">
        <v>181</v>
      </c>
      <c r="C151" s="17" t="s">
        <v>290</v>
      </c>
      <c r="D151" s="17" t="s">
        <v>14</v>
      </c>
      <c r="E151" s="17" t="s">
        <v>17</v>
      </c>
      <c r="F151" s="17" t="s">
        <v>185</v>
      </c>
      <c r="G151" s="17" t="s">
        <v>148</v>
      </c>
    </row>
    <row r="152" spans="1:7" x14ac:dyDescent="0.25">
      <c r="A152" s="19">
        <v>2304</v>
      </c>
      <c r="B152" s="17" t="s">
        <v>181</v>
      </c>
      <c r="C152" s="17" t="s">
        <v>290</v>
      </c>
      <c r="D152" s="17" t="s">
        <v>14</v>
      </c>
      <c r="E152" s="17" t="s">
        <v>18</v>
      </c>
      <c r="F152" s="17" t="s">
        <v>186</v>
      </c>
      <c r="G152" s="17" t="s">
        <v>148</v>
      </c>
    </row>
    <row r="153" spans="1:7" x14ac:dyDescent="0.25">
      <c r="A153" s="19">
        <v>2332</v>
      </c>
      <c r="B153" s="17" t="s">
        <v>181</v>
      </c>
      <c r="C153" s="17" t="s">
        <v>290</v>
      </c>
      <c r="D153" s="17" t="s">
        <v>14</v>
      </c>
      <c r="E153" s="17" t="s">
        <v>291</v>
      </c>
      <c r="F153" s="17" t="s">
        <v>292</v>
      </c>
      <c r="G153" s="17" t="s">
        <v>148</v>
      </c>
    </row>
    <row r="154" spans="1:7" x14ac:dyDescent="0.25">
      <c r="A154" s="19">
        <v>2344</v>
      </c>
      <c r="B154" s="17" t="s">
        <v>181</v>
      </c>
      <c r="C154" s="17" t="s">
        <v>290</v>
      </c>
      <c r="D154" s="17" t="s">
        <v>14</v>
      </c>
      <c r="E154" s="17" t="s">
        <v>19</v>
      </c>
      <c r="F154" s="17" t="s">
        <v>187</v>
      </c>
      <c r="G154" s="17" t="s">
        <v>148</v>
      </c>
    </row>
    <row r="155" spans="1:7" x14ac:dyDescent="0.25">
      <c r="A155" s="19">
        <v>2383</v>
      </c>
      <c r="B155" s="17" t="s">
        <v>181</v>
      </c>
      <c r="C155" s="17" t="s">
        <v>290</v>
      </c>
      <c r="D155" s="17" t="s">
        <v>14</v>
      </c>
      <c r="E155" s="17" t="s">
        <v>20</v>
      </c>
      <c r="F155" s="17" t="s">
        <v>188</v>
      </c>
      <c r="G155" s="17" t="s">
        <v>148</v>
      </c>
    </row>
    <row r="156" spans="1:7" x14ac:dyDescent="0.25">
      <c r="A156" s="19">
        <v>1530</v>
      </c>
      <c r="B156" s="17" t="s">
        <v>181</v>
      </c>
      <c r="C156" s="17" t="s">
        <v>290</v>
      </c>
      <c r="D156" s="17" t="s">
        <v>14</v>
      </c>
      <c r="E156" s="17" t="s">
        <v>189</v>
      </c>
      <c r="F156" s="17" t="s">
        <v>190</v>
      </c>
      <c r="G156" s="17" t="s">
        <v>148</v>
      </c>
    </row>
    <row r="157" spans="1:7" x14ac:dyDescent="0.25">
      <c r="A157" s="19">
        <v>1538</v>
      </c>
      <c r="B157" s="17" t="s">
        <v>181</v>
      </c>
      <c r="C157" s="17" t="s">
        <v>290</v>
      </c>
      <c r="D157" s="17" t="s">
        <v>14</v>
      </c>
      <c r="E157" s="17" t="s">
        <v>191</v>
      </c>
      <c r="F157" s="17" t="s">
        <v>192</v>
      </c>
      <c r="G157" s="17" t="s">
        <v>148</v>
      </c>
    </row>
    <row r="158" spans="1:7" x14ac:dyDescent="0.25">
      <c r="A158" s="19">
        <v>1548</v>
      </c>
      <c r="B158" s="17" t="s">
        <v>181</v>
      </c>
      <c r="C158" s="17" t="s">
        <v>290</v>
      </c>
      <c r="D158" s="17" t="s">
        <v>14</v>
      </c>
      <c r="E158" s="17" t="s">
        <v>14</v>
      </c>
      <c r="F158" s="17" t="s">
        <v>193</v>
      </c>
      <c r="G158" s="17" t="s">
        <v>148</v>
      </c>
    </row>
    <row r="159" spans="1:7" x14ac:dyDescent="0.25">
      <c r="A159" s="19">
        <v>2197</v>
      </c>
      <c r="B159" s="17" t="s">
        <v>181</v>
      </c>
      <c r="C159" s="17" t="s">
        <v>290</v>
      </c>
      <c r="D159" s="17" t="s">
        <v>21</v>
      </c>
      <c r="E159" s="17" t="s">
        <v>15</v>
      </c>
      <c r="F159" s="17" t="s">
        <v>194</v>
      </c>
      <c r="G159" s="17" t="s">
        <v>148</v>
      </c>
    </row>
    <row r="160" spans="1:7" x14ac:dyDescent="0.25">
      <c r="A160" s="19">
        <v>2236</v>
      </c>
      <c r="B160" s="17" t="s">
        <v>181</v>
      </c>
      <c r="C160" s="17" t="s">
        <v>290</v>
      </c>
      <c r="D160" s="17" t="s">
        <v>21</v>
      </c>
      <c r="E160" s="17" t="s">
        <v>16</v>
      </c>
      <c r="F160" s="17" t="s">
        <v>195</v>
      </c>
      <c r="G160" s="17" t="s">
        <v>148</v>
      </c>
    </row>
    <row r="161" spans="1:7" x14ac:dyDescent="0.25">
      <c r="A161" s="19">
        <v>2275</v>
      </c>
      <c r="B161" s="17" t="s">
        <v>181</v>
      </c>
      <c r="C161" s="17" t="s">
        <v>290</v>
      </c>
      <c r="D161" s="17" t="s">
        <v>21</v>
      </c>
      <c r="E161" s="17" t="s">
        <v>17</v>
      </c>
      <c r="F161" s="17" t="s">
        <v>196</v>
      </c>
      <c r="G161" s="17" t="s">
        <v>148</v>
      </c>
    </row>
    <row r="162" spans="1:7" x14ac:dyDescent="0.25">
      <c r="A162" s="19">
        <v>2314</v>
      </c>
      <c r="B162" s="17" t="s">
        <v>181</v>
      </c>
      <c r="C162" s="17" t="s">
        <v>290</v>
      </c>
      <c r="D162" s="17" t="s">
        <v>21</v>
      </c>
      <c r="E162" s="17" t="s">
        <v>18</v>
      </c>
      <c r="F162" s="17" t="s">
        <v>197</v>
      </c>
      <c r="G162" s="17" t="s">
        <v>148</v>
      </c>
    </row>
    <row r="163" spans="1:7" x14ac:dyDescent="0.25">
      <c r="A163" s="19">
        <v>2354</v>
      </c>
      <c r="B163" s="17" t="s">
        <v>181</v>
      </c>
      <c r="C163" s="17" t="s">
        <v>290</v>
      </c>
      <c r="D163" s="17" t="s">
        <v>21</v>
      </c>
      <c r="E163" s="17" t="s">
        <v>19</v>
      </c>
      <c r="F163" s="17" t="s">
        <v>198</v>
      </c>
      <c r="G163" s="17" t="s">
        <v>148</v>
      </c>
    </row>
    <row r="164" spans="1:7" x14ac:dyDescent="0.25">
      <c r="A164" s="19">
        <v>2393</v>
      </c>
      <c r="B164" s="17" t="s">
        <v>181</v>
      </c>
      <c r="C164" s="17" t="s">
        <v>290</v>
      </c>
      <c r="D164" s="17" t="s">
        <v>21</v>
      </c>
      <c r="E164" s="17" t="s">
        <v>20</v>
      </c>
      <c r="F164" s="17" t="s">
        <v>199</v>
      </c>
      <c r="G164" s="17" t="s">
        <v>148</v>
      </c>
    </row>
    <row r="165" spans="1:7" x14ac:dyDescent="0.25">
      <c r="A165" s="19">
        <v>1594</v>
      </c>
      <c r="B165" s="17" t="s">
        <v>181</v>
      </c>
      <c r="C165" s="17" t="s">
        <v>290</v>
      </c>
      <c r="D165" s="17" t="s">
        <v>21</v>
      </c>
      <c r="E165" s="17" t="s">
        <v>189</v>
      </c>
      <c r="F165" s="17" t="s">
        <v>200</v>
      </c>
      <c r="G165" s="17" t="s">
        <v>148</v>
      </c>
    </row>
    <row r="166" spans="1:7" x14ac:dyDescent="0.25">
      <c r="A166" s="19">
        <v>1605</v>
      </c>
      <c r="B166" s="17" t="s">
        <v>181</v>
      </c>
      <c r="C166" s="17" t="s">
        <v>290</v>
      </c>
      <c r="D166" s="17" t="s">
        <v>21</v>
      </c>
      <c r="E166" s="17" t="s">
        <v>191</v>
      </c>
      <c r="F166" s="17" t="s">
        <v>201</v>
      </c>
      <c r="G166" s="17" t="s">
        <v>148</v>
      </c>
    </row>
    <row r="167" spans="1:7" x14ac:dyDescent="0.25">
      <c r="A167" s="19">
        <v>1613</v>
      </c>
      <c r="B167" s="17" t="s">
        <v>181</v>
      </c>
      <c r="C167" s="17" t="s">
        <v>290</v>
      </c>
      <c r="D167" s="17" t="s">
        <v>21</v>
      </c>
      <c r="E167" s="17" t="s">
        <v>14</v>
      </c>
      <c r="F167" s="17" t="s">
        <v>202</v>
      </c>
      <c r="G167" s="17" t="s">
        <v>148</v>
      </c>
    </row>
    <row r="168" spans="1:7" x14ac:dyDescent="0.25">
      <c r="A168" s="19">
        <v>2207</v>
      </c>
      <c r="B168" s="17" t="s">
        <v>181</v>
      </c>
      <c r="C168" s="17" t="s">
        <v>290</v>
      </c>
      <c r="D168" s="17" t="s">
        <v>203</v>
      </c>
      <c r="E168" s="17" t="s">
        <v>15</v>
      </c>
      <c r="F168" s="17" t="s">
        <v>204</v>
      </c>
      <c r="G168" s="17" t="s">
        <v>148</v>
      </c>
    </row>
    <row r="169" spans="1:7" x14ac:dyDescent="0.25">
      <c r="A169" s="19">
        <v>2213</v>
      </c>
      <c r="B169" s="17" t="s">
        <v>181</v>
      </c>
      <c r="C169" s="17" t="s">
        <v>290</v>
      </c>
      <c r="D169" s="17" t="s">
        <v>203</v>
      </c>
      <c r="E169" s="17" t="s">
        <v>293</v>
      </c>
      <c r="F169" s="17" t="s">
        <v>206</v>
      </c>
      <c r="G169" s="17" t="s">
        <v>148</v>
      </c>
    </row>
    <row r="170" spans="1:7" x14ac:dyDescent="0.25">
      <c r="A170" s="19">
        <v>2214</v>
      </c>
      <c r="B170" s="17" t="s">
        <v>181</v>
      </c>
      <c r="C170" s="17" t="s">
        <v>290</v>
      </c>
      <c r="D170" s="17" t="s">
        <v>203</v>
      </c>
      <c r="E170" s="17" t="s">
        <v>294</v>
      </c>
      <c r="F170" s="17" t="s">
        <v>208</v>
      </c>
      <c r="G170" s="17" t="s">
        <v>148</v>
      </c>
    </row>
    <row r="171" spans="1:7" x14ac:dyDescent="0.25">
      <c r="A171" s="19">
        <v>2246</v>
      </c>
      <c r="B171" s="17" t="s">
        <v>181</v>
      </c>
      <c r="C171" s="17" t="s">
        <v>290</v>
      </c>
      <c r="D171" s="17" t="s">
        <v>203</v>
      </c>
      <c r="E171" s="17" t="s">
        <v>16</v>
      </c>
      <c r="F171" s="17" t="s">
        <v>209</v>
      </c>
      <c r="G171" s="17" t="s">
        <v>148</v>
      </c>
    </row>
    <row r="172" spans="1:7" x14ac:dyDescent="0.25">
      <c r="A172" s="19">
        <v>2252</v>
      </c>
      <c r="B172" s="17" t="s">
        <v>181</v>
      </c>
      <c r="C172" s="17" t="s">
        <v>290</v>
      </c>
      <c r="D172" s="17" t="s">
        <v>203</v>
      </c>
      <c r="E172" s="17" t="s">
        <v>295</v>
      </c>
      <c r="F172" s="17" t="s">
        <v>211</v>
      </c>
      <c r="G172" s="17" t="s">
        <v>148</v>
      </c>
    </row>
    <row r="173" spans="1:7" x14ac:dyDescent="0.25">
      <c r="A173" s="19">
        <v>2253</v>
      </c>
      <c r="B173" s="17" t="s">
        <v>181</v>
      </c>
      <c r="C173" s="17" t="s">
        <v>290</v>
      </c>
      <c r="D173" s="17" t="s">
        <v>203</v>
      </c>
      <c r="E173" s="17" t="s">
        <v>296</v>
      </c>
      <c r="F173" s="17" t="s">
        <v>213</v>
      </c>
      <c r="G173" s="17" t="s">
        <v>148</v>
      </c>
    </row>
    <row r="174" spans="1:7" x14ac:dyDescent="0.25">
      <c r="A174" s="19">
        <v>2285</v>
      </c>
      <c r="B174" s="17" t="s">
        <v>181</v>
      </c>
      <c r="C174" s="17" t="s">
        <v>290</v>
      </c>
      <c r="D174" s="17" t="s">
        <v>203</v>
      </c>
      <c r="E174" s="17" t="s">
        <v>17</v>
      </c>
      <c r="F174" s="17" t="s">
        <v>214</v>
      </c>
      <c r="G174" s="17" t="s">
        <v>148</v>
      </c>
    </row>
    <row r="175" spans="1:7" x14ac:dyDescent="0.25">
      <c r="A175" s="19">
        <v>2291</v>
      </c>
      <c r="B175" s="17" t="s">
        <v>181</v>
      </c>
      <c r="C175" s="17" t="s">
        <v>290</v>
      </c>
      <c r="D175" s="17" t="s">
        <v>203</v>
      </c>
      <c r="E175" s="17" t="s">
        <v>297</v>
      </c>
      <c r="F175" s="17" t="s">
        <v>216</v>
      </c>
      <c r="G175" s="17" t="s">
        <v>148</v>
      </c>
    </row>
    <row r="176" spans="1:7" x14ac:dyDescent="0.25">
      <c r="A176" s="19">
        <v>2292</v>
      </c>
      <c r="B176" s="17" t="s">
        <v>181</v>
      </c>
      <c r="C176" s="17" t="s">
        <v>290</v>
      </c>
      <c r="D176" s="17" t="s">
        <v>203</v>
      </c>
      <c r="E176" s="17" t="s">
        <v>298</v>
      </c>
      <c r="F176" s="17" t="s">
        <v>218</v>
      </c>
      <c r="G176" s="17" t="s">
        <v>148</v>
      </c>
    </row>
    <row r="177" spans="1:7" x14ac:dyDescent="0.25">
      <c r="A177" s="19">
        <v>2324</v>
      </c>
      <c r="B177" s="17" t="s">
        <v>181</v>
      </c>
      <c r="C177" s="17" t="s">
        <v>290</v>
      </c>
      <c r="D177" s="17" t="s">
        <v>203</v>
      </c>
      <c r="E177" s="17" t="s">
        <v>18</v>
      </c>
      <c r="F177" s="17" t="s">
        <v>219</v>
      </c>
      <c r="G177" s="17" t="s">
        <v>148</v>
      </c>
    </row>
    <row r="178" spans="1:7" x14ac:dyDescent="0.25">
      <c r="A178" s="19">
        <v>2330</v>
      </c>
      <c r="B178" s="17" t="s">
        <v>181</v>
      </c>
      <c r="C178" s="17" t="s">
        <v>290</v>
      </c>
      <c r="D178" s="17" t="s">
        <v>203</v>
      </c>
      <c r="E178" s="17" t="s">
        <v>299</v>
      </c>
      <c r="F178" s="17" t="s">
        <v>221</v>
      </c>
      <c r="G178" s="17" t="s">
        <v>148</v>
      </c>
    </row>
    <row r="179" spans="1:7" x14ac:dyDescent="0.25">
      <c r="A179" s="19">
        <v>2331</v>
      </c>
      <c r="B179" s="17" t="s">
        <v>181</v>
      </c>
      <c r="C179" s="17" t="s">
        <v>290</v>
      </c>
      <c r="D179" s="17" t="s">
        <v>203</v>
      </c>
      <c r="E179" s="17" t="s">
        <v>300</v>
      </c>
      <c r="F179" s="17" t="s">
        <v>223</v>
      </c>
      <c r="G179" s="17" t="s">
        <v>148</v>
      </c>
    </row>
    <row r="180" spans="1:7" x14ac:dyDescent="0.25">
      <c r="A180" s="19">
        <v>2364</v>
      </c>
      <c r="B180" s="17" t="s">
        <v>181</v>
      </c>
      <c r="C180" s="17" t="s">
        <v>290</v>
      </c>
      <c r="D180" s="17" t="s">
        <v>203</v>
      </c>
      <c r="E180" s="17" t="s">
        <v>19</v>
      </c>
      <c r="F180" s="17" t="s">
        <v>224</v>
      </c>
      <c r="G180" s="17" t="s">
        <v>148</v>
      </c>
    </row>
    <row r="181" spans="1:7" x14ac:dyDescent="0.25">
      <c r="A181" s="19">
        <v>2370</v>
      </c>
      <c r="B181" s="17" t="s">
        <v>181</v>
      </c>
      <c r="C181" s="17" t="s">
        <v>290</v>
      </c>
      <c r="D181" s="17" t="s">
        <v>203</v>
      </c>
      <c r="E181" s="17" t="s">
        <v>301</v>
      </c>
      <c r="F181" s="17" t="s">
        <v>226</v>
      </c>
      <c r="G181" s="17" t="s">
        <v>148</v>
      </c>
    </row>
    <row r="182" spans="1:7" x14ac:dyDescent="0.25">
      <c r="A182" s="19">
        <v>2371</v>
      </c>
      <c r="B182" s="17" t="s">
        <v>181</v>
      </c>
      <c r="C182" s="17" t="s">
        <v>290</v>
      </c>
      <c r="D182" s="17" t="s">
        <v>203</v>
      </c>
      <c r="E182" s="17" t="s">
        <v>302</v>
      </c>
      <c r="F182" s="17" t="s">
        <v>228</v>
      </c>
      <c r="G182" s="17" t="s">
        <v>148</v>
      </c>
    </row>
    <row r="183" spans="1:7" x14ac:dyDescent="0.25">
      <c r="A183" s="19">
        <v>2403</v>
      </c>
      <c r="B183" s="17" t="s">
        <v>181</v>
      </c>
      <c r="C183" s="17" t="s">
        <v>290</v>
      </c>
      <c r="D183" s="17" t="s">
        <v>203</v>
      </c>
      <c r="E183" s="17" t="s">
        <v>20</v>
      </c>
      <c r="F183" s="17" t="s">
        <v>229</v>
      </c>
      <c r="G183" s="17" t="s">
        <v>148</v>
      </c>
    </row>
    <row r="184" spans="1:7" x14ac:dyDescent="0.25">
      <c r="A184" s="19">
        <v>2409</v>
      </c>
      <c r="B184" s="17" t="s">
        <v>181</v>
      </c>
      <c r="C184" s="17" t="s">
        <v>290</v>
      </c>
      <c r="D184" s="17" t="s">
        <v>203</v>
      </c>
      <c r="E184" s="17" t="s">
        <v>303</v>
      </c>
      <c r="F184" s="17" t="s">
        <v>231</v>
      </c>
      <c r="G184" s="17" t="s">
        <v>148</v>
      </c>
    </row>
    <row r="185" spans="1:7" x14ac:dyDescent="0.25">
      <c r="A185" s="19">
        <v>2410</v>
      </c>
      <c r="B185" s="17" t="s">
        <v>181</v>
      </c>
      <c r="C185" s="17" t="s">
        <v>290</v>
      </c>
      <c r="D185" s="17" t="s">
        <v>203</v>
      </c>
      <c r="E185" s="17" t="s">
        <v>304</v>
      </c>
      <c r="F185" s="17" t="s">
        <v>233</v>
      </c>
      <c r="G185" s="17" t="s">
        <v>148</v>
      </c>
    </row>
    <row r="186" spans="1:7" x14ac:dyDescent="0.25">
      <c r="A186" s="19">
        <v>2188</v>
      </c>
      <c r="B186" s="17" t="s">
        <v>181</v>
      </c>
      <c r="C186" s="17" t="s">
        <v>305</v>
      </c>
      <c r="D186" s="17" t="s">
        <v>14</v>
      </c>
      <c r="E186" s="17" t="s">
        <v>15</v>
      </c>
      <c r="F186" s="17" t="s">
        <v>306</v>
      </c>
      <c r="G186" s="17" t="s">
        <v>148</v>
      </c>
    </row>
    <row r="187" spans="1:7" x14ac:dyDescent="0.25">
      <c r="A187" s="19">
        <v>2227</v>
      </c>
      <c r="B187" s="17" t="s">
        <v>181</v>
      </c>
      <c r="C187" s="17" t="s">
        <v>305</v>
      </c>
      <c r="D187" s="17" t="s">
        <v>14</v>
      </c>
      <c r="E187" s="17" t="s">
        <v>16</v>
      </c>
      <c r="F187" s="17" t="s">
        <v>307</v>
      </c>
      <c r="G187" s="17" t="s">
        <v>148</v>
      </c>
    </row>
    <row r="188" spans="1:7" x14ac:dyDescent="0.25">
      <c r="A188" s="19">
        <v>2266</v>
      </c>
      <c r="B188" s="17" t="s">
        <v>181</v>
      </c>
      <c r="C188" s="17" t="s">
        <v>305</v>
      </c>
      <c r="D188" s="17" t="s">
        <v>14</v>
      </c>
      <c r="E188" s="17" t="s">
        <v>17</v>
      </c>
      <c r="F188" s="17" t="s">
        <v>308</v>
      </c>
      <c r="G188" s="17" t="s">
        <v>148</v>
      </c>
    </row>
    <row r="189" spans="1:7" x14ac:dyDescent="0.25">
      <c r="A189" s="19">
        <v>2305</v>
      </c>
      <c r="B189" s="17" t="s">
        <v>181</v>
      </c>
      <c r="C189" s="17" t="s">
        <v>305</v>
      </c>
      <c r="D189" s="17" t="s">
        <v>14</v>
      </c>
      <c r="E189" s="17" t="s">
        <v>18</v>
      </c>
      <c r="F189" s="17" t="s">
        <v>238</v>
      </c>
      <c r="G189" s="17" t="s">
        <v>148</v>
      </c>
    </row>
    <row r="190" spans="1:7" x14ac:dyDescent="0.25">
      <c r="A190" s="19">
        <v>2345</v>
      </c>
      <c r="B190" s="17" t="s">
        <v>181</v>
      </c>
      <c r="C190" s="17" t="s">
        <v>305</v>
      </c>
      <c r="D190" s="17" t="s">
        <v>14</v>
      </c>
      <c r="E190" s="17" t="s">
        <v>19</v>
      </c>
      <c r="F190" s="17" t="s">
        <v>239</v>
      </c>
      <c r="G190" s="17" t="s">
        <v>148</v>
      </c>
    </row>
    <row r="191" spans="1:7" x14ac:dyDescent="0.25">
      <c r="A191" s="19">
        <v>2384</v>
      </c>
      <c r="B191" s="17" t="s">
        <v>181</v>
      </c>
      <c r="C191" s="17" t="s">
        <v>305</v>
      </c>
      <c r="D191" s="17" t="s">
        <v>14</v>
      </c>
      <c r="E191" s="17" t="s">
        <v>20</v>
      </c>
      <c r="F191" s="17" t="s">
        <v>309</v>
      </c>
      <c r="G191" s="17" t="s">
        <v>148</v>
      </c>
    </row>
    <row r="192" spans="1:7" x14ac:dyDescent="0.25">
      <c r="A192" s="19">
        <v>756</v>
      </c>
      <c r="B192" s="17" t="s">
        <v>181</v>
      </c>
      <c r="C192" s="17" t="s">
        <v>305</v>
      </c>
      <c r="D192" s="17" t="s">
        <v>14</v>
      </c>
      <c r="E192" s="17" t="s">
        <v>189</v>
      </c>
      <c r="F192" s="17" t="s">
        <v>310</v>
      </c>
      <c r="G192" s="17" t="s">
        <v>148</v>
      </c>
    </row>
    <row r="193" spans="1:7" x14ac:dyDescent="0.25">
      <c r="A193" s="19">
        <v>765</v>
      </c>
      <c r="B193" s="17" t="s">
        <v>181</v>
      </c>
      <c r="C193" s="17" t="s">
        <v>305</v>
      </c>
      <c r="D193" s="17" t="s">
        <v>14</v>
      </c>
      <c r="E193" s="17" t="s">
        <v>191</v>
      </c>
      <c r="F193" s="17" t="s">
        <v>311</v>
      </c>
      <c r="G193" s="17" t="s">
        <v>148</v>
      </c>
    </row>
    <row r="194" spans="1:7" x14ac:dyDescent="0.25">
      <c r="A194" s="19">
        <v>767</v>
      </c>
      <c r="B194" s="17" t="s">
        <v>181</v>
      </c>
      <c r="C194" s="17" t="s">
        <v>305</v>
      </c>
      <c r="D194" s="17" t="s">
        <v>14</v>
      </c>
      <c r="E194" s="17" t="s">
        <v>14</v>
      </c>
      <c r="F194" s="17" t="s">
        <v>312</v>
      </c>
      <c r="G194" s="17" t="s">
        <v>148</v>
      </c>
    </row>
    <row r="195" spans="1:7" x14ac:dyDescent="0.25">
      <c r="A195" s="19">
        <v>2198</v>
      </c>
      <c r="B195" s="17" t="s">
        <v>181</v>
      </c>
      <c r="C195" s="17" t="s">
        <v>305</v>
      </c>
      <c r="D195" s="17" t="s">
        <v>21</v>
      </c>
      <c r="E195" s="17" t="s">
        <v>15</v>
      </c>
      <c r="F195" s="17" t="s">
        <v>313</v>
      </c>
      <c r="G195" s="17" t="s">
        <v>148</v>
      </c>
    </row>
    <row r="196" spans="1:7" x14ac:dyDescent="0.25">
      <c r="A196" s="19">
        <v>2237</v>
      </c>
      <c r="B196" s="17" t="s">
        <v>181</v>
      </c>
      <c r="C196" s="17" t="s">
        <v>305</v>
      </c>
      <c r="D196" s="17" t="s">
        <v>21</v>
      </c>
      <c r="E196" s="17" t="s">
        <v>16</v>
      </c>
      <c r="F196" s="17" t="s">
        <v>314</v>
      </c>
      <c r="G196" s="17" t="s">
        <v>148</v>
      </c>
    </row>
    <row r="197" spans="1:7" x14ac:dyDescent="0.25">
      <c r="A197" s="19">
        <v>2276</v>
      </c>
      <c r="B197" s="17" t="s">
        <v>181</v>
      </c>
      <c r="C197" s="17" t="s">
        <v>305</v>
      </c>
      <c r="D197" s="17" t="s">
        <v>21</v>
      </c>
      <c r="E197" s="17" t="s">
        <v>17</v>
      </c>
      <c r="F197" s="17" t="s">
        <v>315</v>
      </c>
      <c r="G197" s="17" t="s">
        <v>148</v>
      </c>
    </row>
    <row r="198" spans="1:7" x14ac:dyDescent="0.25">
      <c r="A198" s="19">
        <v>2315</v>
      </c>
      <c r="B198" s="17" t="s">
        <v>181</v>
      </c>
      <c r="C198" s="17" t="s">
        <v>305</v>
      </c>
      <c r="D198" s="17" t="s">
        <v>21</v>
      </c>
      <c r="E198" s="17" t="s">
        <v>18</v>
      </c>
      <c r="F198" s="17" t="s">
        <v>316</v>
      </c>
      <c r="G198" s="17" t="s">
        <v>148</v>
      </c>
    </row>
    <row r="199" spans="1:7" x14ac:dyDescent="0.25">
      <c r="A199" s="19">
        <v>2355</v>
      </c>
      <c r="B199" s="17" t="s">
        <v>181</v>
      </c>
      <c r="C199" s="17" t="s">
        <v>305</v>
      </c>
      <c r="D199" s="17" t="s">
        <v>21</v>
      </c>
      <c r="E199" s="17" t="s">
        <v>19</v>
      </c>
      <c r="F199" s="17" t="s">
        <v>317</v>
      </c>
      <c r="G199" s="17" t="s">
        <v>148</v>
      </c>
    </row>
    <row r="200" spans="1:7" x14ac:dyDescent="0.25">
      <c r="A200" s="19">
        <v>2394</v>
      </c>
      <c r="B200" s="17" t="s">
        <v>181</v>
      </c>
      <c r="C200" s="17" t="s">
        <v>305</v>
      </c>
      <c r="D200" s="17" t="s">
        <v>21</v>
      </c>
      <c r="E200" s="17" t="s">
        <v>20</v>
      </c>
      <c r="F200" s="17" t="s">
        <v>318</v>
      </c>
      <c r="G200" s="17" t="s">
        <v>148</v>
      </c>
    </row>
    <row r="201" spans="1:7" x14ac:dyDescent="0.25">
      <c r="A201" s="19">
        <v>821</v>
      </c>
      <c r="B201" s="17" t="s">
        <v>181</v>
      </c>
      <c r="C201" s="17" t="s">
        <v>305</v>
      </c>
      <c r="D201" s="17" t="s">
        <v>21</v>
      </c>
      <c r="E201" s="17" t="s">
        <v>189</v>
      </c>
      <c r="F201" s="17" t="s">
        <v>319</v>
      </c>
      <c r="G201" s="17" t="s">
        <v>148</v>
      </c>
    </row>
    <row r="202" spans="1:7" x14ac:dyDescent="0.25">
      <c r="A202" s="19">
        <v>823</v>
      </c>
      <c r="B202" s="17" t="s">
        <v>181</v>
      </c>
      <c r="C202" s="17" t="s">
        <v>305</v>
      </c>
      <c r="D202" s="17" t="s">
        <v>21</v>
      </c>
      <c r="E202" s="17" t="s">
        <v>191</v>
      </c>
      <c r="F202" s="17" t="s">
        <v>320</v>
      </c>
      <c r="G202" s="17" t="s">
        <v>148</v>
      </c>
    </row>
    <row r="203" spans="1:7" x14ac:dyDescent="0.25">
      <c r="A203" s="19">
        <v>834</v>
      </c>
      <c r="B203" s="17" t="s">
        <v>181</v>
      </c>
      <c r="C203" s="17" t="s">
        <v>305</v>
      </c>
      <c r="D203" s="17" t="s">
        <v>21</v>
      </c>
      <c r="E203" s="17" t="s">
        <v>14</v>
      </c>
      <c r="F203" s="17" t="s">
        <v>321</v>
      </c>
      <c r="G203" s="17" t="s">
        <v>148</v>
      </c>
    </row>
    <row r="204" spans="1:7" x14ac:dyDescent="0.25">
      <c r="A204" s="19">
        <v>2208</v>
      </c>
      <c r="B204" s="17" t="s">
        <v>181</v>
      </c>
      <c r="C204" s="17" t="s">
        <v>305</v>
      </c>
      <c r="D204" s="17" t="s">
        <v>203</v>
      </c>
      <c r="E204" s="17" t="s">
        <v>15</v>
      </c>
      <c r="F204" s="17" t="s">
        <v>322</v>
      </c>
      <c r="G204" s="17" t="s">
        <v>148</v>
      </c>
    </row>
    <row r="205" spans="1:7" x14ac:dyDescent="0.25">
      <c r="A205" s="19">
        <v>2220</v>
      </c>
      <c r="B205" s="17" t="s">
        <v>181</v>
      </c>
      <c r="C205" s="17" t="s">
        <v>305</v>
      </c>
      <c r="D205" s="17" t="s">
        <v>203</v>
      </c>
      <c r="E205" s="17" t="s">
        <v>207</v>
      </c>
      <c r="F205" s="17" t="s">
        <v>251</v>
      </c>
      <c r="G205" s="17" t="s">
        <v>148</v>
      </c>
    </row>
    <row r="206" spans="1:7" x14ac:dyDescent="0.25">
      <c r="A206" s="19">
        <v>2247</v>
      </c>
      <c r="B206" s="17" t="s">
        <v>181</v>
      </c>
      <c r="C206" s="17" t="s">
        <v>305</v>
      </c>
      <c r="D206" s="17" t="s">
        <v>203</v>
      </c>
      <c r="E206" s="17" t="s">
        <v>16</v>
      </c>
      <c r="F206" s="17" t="s">
        <v>323</v>
      </c>
      <c r="G206" s="17" t="s">
        <v>148</v>
      </c>
    </row>
    <row r="207" spans="1:7" x14ac:dyDescent="0.25">
      <c r="A207" s="19">
        <v>2259</v>
      </c>
      <c r="B207" s="17" t="s">
        <v>181</v>
      </c>
      <c r="C207" s="17" t="s">
        <v>305</v>
      </c>
      <c r="D207" s="17" t="s">
        <v>203</v>
      </c>
      <c r="E207" s="17" t="s">
        <v>212</v>
      </c>
      <c r="F207" s="17" t="s">
        <v>253</v>
      </c>
      <c r="G207" s="17" t="s">
        <v>148</v>
      </c>
    </row>
    <row r="208" spans="1:7" x14ac:dyDescent="0.25">
      <c r="A208" s="19">
        <v>2286</v>
      </c>
      <c r="B208" s="17" t="s">
        <v>181</v>
      </c>
      <c r="C208" s="17" t="s">
        <v>305</v>
      </c>
      <c r="D208" s="17" t="s">
        <v>203</v>
      </c>
      <c r="E208" s="17" t="s">
        <v>17</v>
      </c>
      <c r="F208" s="17" t="s">
        <v>324</v>
      </c>
      <c r="G208" s="17" t="s">
        <v>148</v>
      </c>
    </row>
    <row r="209" spans="1:7" x14ac:dyDescent="0.25">
      <c r="A209" s="19">
        <v>2298</v>
      </c>
      <c r="B209" s="17" t="s">
        <v>181</v>
      </c>
      <c r="C209" s="17" t="s">
        <v>305</v>
      </c>
      <c r="D209" s="17" t="s">
        <v>203</v>
      </c>
      <c r="E209" s="17" t="s">
        <v>217</v>
      </c>
      <c r="F209" s="17" t="s">
        <v>255</v>
      </c>
      <c r="G209" s="17" t="s">
        <v>148</v>
      </c>
    </row>
    <row r="210" spans="1:7" x14ac:dyDescent="0.25">
      <c r="A210" s="19">
        <v>2325</v>
      </c>
      <c r="B210" s="17" t="s">
        <v>181</v>
      </c>
      <c r="C210" s="17" t="s">
        <v>305</v>
      </c>
      <c r="D210" s="17" t="s">
        <v>203</v>
      </c>
      <c r="E210" s="17" t="s">
        <v>18</v>
      </c>
      <c r="F210" s="17" t="s">
        <v>325</v>
      </c>
      <c r="G210" s="17" t="s">
        <v>148</v>
      </c>
    </row>
    <row r="211" spans="1:7" x14ac:dyDescent="0.25">
      <c r="A211" s="19">
        <v>2338</v>
      </c>
      <c r="B211" s="17" t="s">
        <v>181</v>
      </c>
      <c r="C211" s="17" t="s">
        <v>305</v>
      </c>
      <c r="D211" s="17" t="s">
        <v>203</v>
      </c>
      <c r="E211" s="17" t="s">
        <v>222</v>
      </c>
      <c r="F211" s="17" t="s">
        <v>257</v>
      </c>
      <c r="G211" s="17" t="s">
        <v>148</v>
      </c>
    </row>
    <row r="212" spans="1:7" x14ac:dyDescent="0.25">
      <c r="A212" s="19">
        <v>2365</v>
      </c>
      <c r="B212" s="17" t="s">
        <v>181</v>
      </c>
      <c r="C212" s="17" t="s">
        <v>305</v>
      </c>
      <c r="D212" s="17" t="s">
        <v>203</v>
      </c>
      <c r="E212" s="17" t="s">
        <v>19</v>
      </c>
      <c r="F212" s="17" t="s">
        <v>326</v>
      </c>
      <c r="G212" s="17" t="s">
        <v>148</v>
      </c>
    </row>
    <row r="213" spans="1:7" x14ac:dyDescent="0.25">
      <c r="A213" s="19">
        <v>2377</v>
      </c>
      <c r="B213" s="17" t="s">
        <v>181</v>
      </c>
      <c r="C213" s="17" t="s">
        <v>305</v>
      </c>
      <c r="D213" s="17" t="s">
        <v>203</v>
      </c>
      <c r="E213" s="17" t="s">
        <v>227</v>
      </c>
      <c r="F213" s="17" t="s">
        <v>259</v>
      </c>
      <c r="G213" s="17" t="s">
        <v>148</v>
      </c>
    </row>
    <row r="214" spans="1:7" x14ac:dyDescent="0.25">
      <c r="A214" s="19">
        <v>2404</v>
      </c>
      <c r="B214" s="17" t="s">
        <v>181</v>
      </c>
      <c r="C214" s="17" t="s">
        <v>305</v>
      </c>
      <c r="D214" s="17" t="s">
        <v>203</v>
      </c>
      <c r="E214" s="17" t="s">
        <v>20</v>
      </c>
      <c r="F214" s="17" t="s">
        <v>327</v>
      </c>
      <c r="G214" s="17" t="s">
        <v>148</v>
      </c>
    </row>
    <row r="215" spans="1:7" x14ac:dyDescent="0.25">
      <c r="A215" s="19">
        <v>2416</v>
      </c>
      <c r="B215" s="17" t="s">
        <v>181</v>
      </c>
      <c r="C215" s="17" t="s">
        <v>305</v>
      </c>
      <c r="D215" s="17" t="s">
        <v>203</v>
      </c>
      <c r="E215" s="17" t="s">
        <v>232</v>
      </c>
      <c r="F215" s="17" t="s">
        <v>261</v>
      </c>
      <c r="G215" s="17" t="s">
        <v>148</v>
      </c>
    </row>
    <row r="216" spans="1:7" x14ac:dyDescent="0.25">
      <c r="A216" s="19">
        <v>2189</v>
      </c>
      <c r="B216" s="17" t="s">
        <v>181</v>
      </c>
      <c r="C216" s="17" t="s">
        <v>328</v>
      </c>
      <c r="D216" s="17" t="s">
        <v>14</v>
      </c>
      <c r="E216" s="17" t="s">
        <v>15</v>
      </c>
      <c r="F216" s="17" t="s">
        <v>329</v>
      </c>
      <c r="G216" s="17" t="s">
        <v>148</v>
      </c>
    </row>
    <row r="217" spans="1:7" x14ac:dyDescent="0.25">
      <c r="A217" s="19">
        <v>2228</v>
      </c>
      <c r="B217" s="17" t="s">
        <v>181</v>
      </c>
      <c r="C217" s="17" t="s">
        <v>328</v>
      </c>
      <c r="D217" s="17" t="s">
        <v>14</v>
      </c>
      <c r="E217" s="17" t="s">
        <v>16</v>
      </c>
      <c r="F217" s="17" t="s">
        <v>330</v>
      </c>
      <c r="G217" s="17" t="s">
        <v>148</v>
      </c>
    </row>
    <row r="218" spans="1:7" x14ac:dyDescent="0.25">
      <c r="A218" s="19">
        <v>2267</v>
      </c>
      <c r="B218" s="17" t="s">
        <v>181</v>
      </c>
      <c r="C218" s="17" t="s">
        <v>328</v>
      </c>
      <c r="D218" s="17" t="s">
        <v>14</v>
      </c>
      <c r="E218" s="17" t="s">
        <v>17</v>
      </c>
      <c r="F218" s="17" t="s">
        <v>331</v>
      </c>
      <c r="G218" s="17" t="s">
        <v>148</v>
      </c>
    </row>
    <row r="219" spans="1:7" x14ac:dyDescent="0.25">
      <c r="A219" s="19">
        <v>2306</v>
      </c>
      <c r="B219" s="17" t="s">
        <v>181</v>
      </c>
      <c r="C219" s="17" t="s">
        <v>328</v>
      </c>
      <c r="D219" s="17" t="s">
        <v>14</v>
      </c>
      <c r="E219" s="17" t="s">
        <v>18</v>
      </c>
      <c r="F219" s="17" t="s">
        <v>332</v>
      </c>
      <c r="G219" s="17" t="s">
        <v>148</v>
      </c>
    </row>
    <row r="220" spans="1:7" x14ac:dyDescent="0.25">
      <c r="A220" s="19">
        <v>2346</v>
      </c>
      <c r="B220" s="17" t="s">
        <v>181</v>
      </c>
      <c r="C220" s="17" t="s">
        <v>328</v>
      </c>
      <c r="D220" s="17" t="s">
        <v>14</v>
      </c>
      <c r="E220" s="17" t="s">
        <v>19</v>
      </c>
      <c r="F220" s="17" t="s">
        <v>333</v>
      </c>
      <c r="G220" s="17" t="s">
        <v>148</v>
      </c>
    </row>
    <row r="221" spans="1:7" x14ac:dyDescent="0.25">
      <c r="A221" s="19">
        <v>2385</v>
      </c>
      <c r="B221" s="17" t="s">
        <v>181</v>
      </c>
      <c r="C221" s="17" t="s">
        <v>328</v>
      </c>
      <c r="D221" s="17" t="s">
        <v>14</v>
      </c>
      <c r="E221" s="17" t="s">
        <v>20</v>
      </c>
      <c r="F221" s="17" t="s">
        <v>334</v>
      </c>
      <c r="G221" s="17" t="s">
        <v>148</v>
      </c>
    </row>
    <row r="222" spans="1:7" x14ac:dyDescent="0.25">
      <c r="A222" s="19">
        <v>1260</v>
      </c>
      <c r="B222" s="17" t="s">
        <v>181</v>
      </c>
      <c r="C222" s="17" t="s">
        <v>328</v>
      </c>
      <c r="D222" s="17" t="s">
        <v>14</v>
      </c>
      <c r="E222" s="17" t="s">
        <v>189</v>
      </c>
      <c r="F222" s="17" t="s">
        <v>335</v>
      </c>
      <c r="G222" s="17" t="s">
        <v>148</v>
      </c>
    </row>
    <row r="223" spans="1:7" x14ac:dyDescent="0.25">
      <c r="A223" s="19">
        <v>1265</v>
      </c>
      <c r="B223" s="17" t="s">
        <v>181</v>
      </c>
      <c r="C223" s="17" t="s">
        <v>328</v>
      </c>
      <c r="D223" s="17" t="s">
        <v>14</v>
      </c>
      <c r="E223" s="17" t="s">
        <v>191</v>
      </c>
      <c r="F223" s="17" t="s">
        <v>336</v>
      </c>
      <c r="G223" s="17" t="s">
        <v>148</v>
      </c>
    </row>
    <row r="224" spans="1:7" x14ac:dyDescent="0.25">
      <c r="A224" s="19">
        <v>1272</v>
      </c>
      <c r="B224" s="17" t="s">
        <v>181</v>
      </c>
      <c r="C224" s="17" t="s">
        <v>328</v>
      </c>
      <c r="D224" s="17" t="s">
        <v>14</v>
      </c>
      <c r="E224" s="17" t="s">
        <v>14</v>
      </c>
      <c r="F224" s="17" t="s">
        <v>337</v>
      </c>
      <c r="G224" s="17" t="s">
        <v>148</v>
      </c>
    </row>
    <row r="225" spans="1:7" x14ac:dyDescent="0.25">
      <c r="A225" s="19">
        <v>2199</v>
      </c>
      <c r="B225" s="17" t="s">
        <v>181</v>
      </c>
      <c r="C225" s="17" t="s">
        <v>328</v>
      </c>
      <c r="D225" s="17" t="s">
        <v>21</v>
      </c>
      <c r="E225" s="17" t="s">
        <v>15</v>
      </c>
      <c r="F225" s="17" t="s">
        <v>338</v>
      </c>
      <c r="G225" s="17" t="s">
        <v>148</v>
      </c>
    </row>
    <row r="226" spans="1:7" x14ac:dyDescent="0.25">
      <c r="A226" s="19">
        <v>2238</v>
      </c>
      <c r="B226" s="17" t="s">
        <v>181</v>
      </c>
      <c r="C226" s="17" t="s">
        <v>328</v>
      </c>
      <c r="D226" s="17" t="s">
        <v>21</v>
      </c>
      <c r="E226" s="17" t="s">
        <v>16</v>
      </c>
      <c r="F226" s="17" t="s">
        <v>339</v>
      </c>
      <c r="G226" s="17" t="s">
        <v>148</v>
      </c>
    </row>
    <row r="227" spans="1:7" x14ac:dyDescent="0.25">
      <c r="A227" s="19">
        <v>2277</v>
      </c>
      <c r="B227" s="17" t="s">
        <v>181</v>
      </c>
      <c r="C227" s="17" t="s">
        <v>328</v>
      </c>
      <c r="D227" s="17" t="s">
        <v>21</v>
      </c>
      <c r="E227" s="17" t="s">
        <v>17</v>
      </c>
      <c r="F227" s="17" t="s">
        <v>340</v>
      </c>
      <c r="G227" s="17" t="s">
        <v>148</v>
      </c>
    </row>
    <row r="228" spans="1:7" x14ac:dyDescent="0.25">
      <c r="A228" s="19">
        <v>2316</v>
      </c>
      <c r="B228" s="17" t="s">
        <v>181</v>
      </c>
      <c r="C228" s="17" t="s">
        <v>328</v>
      </c>
      <c r="D228" s="17" t="s">
        <v>21</v>
      </c>
      <c r="E228" s="17" t="s">
        <v>18</v>
      </c>
      <c r="F228" s="17" t="s">
        <v>341</v>
      </c>
      <c r="G228" s="17" t="s">
        <v>148</v>
      </c>
    </row>
    <row r="229" spans="1:7" x14ac:dyDescent="0.25">
      <c r="A229" s="19">
        <v>2356</v>
      </c>
      <c r="B229" s="17" t="s">
        <v>181</v>
      </c>
      <c r="C229" s="17" t="s">
        <v>328</v>
      </c>
      <c r="D229" s="17" t="s">
        <v>21</v>
      </c>
      <c r="E229" s="17" t="s">
        <v>19</v>
      </c>
      <c r="F229" s="17" t="s">
        <v>342</v>
      </c>
      <c r="G229" s="17" t="s">
        <v>148</v>
      </c>
    </row>
    <row r="230" spans="1:7" x14ac:dyDescent="0.25">
      <c r="A230" s="19">
        <v>2395</v>
      </c>
      <c r="B230" s="17" t="s">
        <v>181</v>
      </c>
      <c r="C230" s="17" t="s">
        <v>328</v>
      </c>
      <c r="D230" s="17" t="s">
        <v>21</v>
      </c>
      <c r="E230" s="17" t="s">
        <v>20</v>
      </c>
      <c r="F230" s="17" t="s">
        <v>343</v>
      </c>
      <c r="G230" s="17" t="s">
        <v>148</v>
      </c>
    </row>
    <row r="231" spans="1:7" x14ac:dyDescent="0.25">
      <c r="A231" s="19">
        <v>1320</v>
      </c>
      <c r="B231" s="17" t="s">
        <v>181</v>
      </c>
      <c r="C231" s="17" t="s">
        <v>328</v>
      </c>
      <c r="D231" s="17" t="s">
        <v>21</v>
      </c>
      <c r="E231" s="17" t="s">
        <v>189</v>
      </c>
      <c r="F231" s="17" t="s">
        <v>344</v>
      </c>
      <c r="G231" s="17" t="s">
        <v>148</v>
      </c>
    </row>
    <row r="232" spans="1:7" x14ac:dyDescent="0.25">
      <c r="A232" s="19">
        <v>1327</v>
      </c>
      <c r="B232" s="17" t="s">
        <v>181</v>
      </c>
      <c r="C232" s="17" t="s">
        <v>328</v>
      </c>
      <c r="D232" s="17" t="s">
        <v>21</v>
      </c>
      <c r="E232" s="17" t="s">
        <v>191</v>
      </c>
      <c r="F232" s="17" t="s">
        <v>345</v>
      </c>
      <c r="G232" s="17" t="s">
        <v>148</v>
      </c>
    </row>
    <row r="233" spans="1:7" x14ac:dyDescent="0.25">
      <c r="A233" s="19">
        <v>1340</v>
      </c>
      <c r="B233" s="17" t="s">
        <v>181</v>
      </c>
      <c r="C233" s="17" t="s">
        <v>328</v>
      </c>
      <c r="D233" s="17" t="s">
        <v>21</v>
      </c>
      <c r="E233" s="17" t="s">
        <v>14</v>
      </c>
      <c r="F233" s="17" t="s">
        <v>346</v>
      </c>
      <c r="G233" s="17" t="s">
        <v>148</v>
      </c>
    </row>
    <row r="234" spans="1:7" x14ac:dyDescent="0.25">
      <c r="A234" s="19">
        <v>2209</v>
      </c>
      <c r="B234" s="17" t="s">
        <v>181</v>
      </c>
      <c r="C234" s="17" t="s">
        <v>328</v>
      </c>
      <c r="D234" s="17" t="s">
        <v>203</v>
      </c>
      <c r="E234" s="17" t="s">
        <v>15</v>
      </c>
      <c r="F234" s="17" t="s">
        <v>347</v>
      </c>
      <c r="G234" s="17" t="s">
        <v>148</v>
      </c>
    </row>
    <row r="235" spans="1:7" x14ac:dyDescent="0.25">
      <c r="A235" s="19">
        <v>2221</v>
      </c>
      <c r="B235" s="17" t="s">
        <v>181</v>
      </c>
      <c r="C235" s="17" t="s">
        <v>328</v>
      </c>
      <c r="D235" s="17" t="s">
        <v>203</v>
      </c>
      <c r="E235" s="17" t="s">
        <v>207</v>
      </c>
      <c r="F235" s="17" t="s">
        <v>348</v>
      </c>
      <c r="G235" s="17" t="s">
        <v>148</v>
      </c>
    </row>
    <row r="236" spans="1:7" x14ac:dyDescent="0.25">
      <c r="A236" s="19">
        <v>2248</v>
      </c>
      <c r="B236" s="17" t="s">
        <v>181</v>
      </c>
      <c r="C236" s="17" t="s">
        <v>328</v>
      </c>
      <c r="D236" s="17" t="s">
        <v>203</v>
      </c>
      <c r="E236" s="17" t="s">
        <v>16</v>
      </c>
      <c r="F236" s="17" t="s">
        <v>349</v>
      </c>
      <c r="G236" s="17" t="s">
        <v>148</v>
      </c>
    </row>
    <row r="237" spans="1:7" x14ac:dyDescent="0.25">
      <c r="A237" s="19">
        <v>2260</v>
      </c>
      <c r="B237" s="17" t="s">
        <v>181</v>
      </c>
      <c r="C237" s="17" t="s">
        <v>328</v>
      </c>
      <c r="D237" s="17" t="s">
        <v>203</v>
      </c>
      <c r="E237" s="17" t="s">
        <v>212</v>
      </c>
      <c r="F237" s="17" t="s">
        <v>350</v>
      </c>
      <c r="G237" s="17" t="s">
        <v>148</v>
      </c>
    </row>
    <row r="238" spans="1:7" x14ac:dyDescent="0.25">
      <c r="A238" s="19">
        <v>2287</v>
      </c>
      <c r="B238" s="17" t="s">
        <v>181</v>
      </c>
      <c r="C238" s="17" t="s">
        <v>328</v>
      </c>
      <c r="D238" s="17" t="s">
        <v>203</v>
      </c>
      <c r="E238" s="17" t="s">
        <v>17</v>
      </c>
      <c r="F238" s="17" t="s">
        <v>351</v>
      </c>
      <c r="G238" s="17" t="s">
        <v>148</v>
      </c>
    </row>
    <row r="239" spans="1:7" x14ac:dyDescent="0.25">
      <c r="A239" s="19">
        <v>2299</v>
      </c>
      <c r="B239" s="17" t="s">
        <v>181</v>
      </c>
      <c r="C239" s="17" t="s">
        <v>328</v>
      </c>
      <c r="D239" s="17" t="s">
        <v>203</v>
      </c>
      <c r="E239" s="17" t="s">
        <v>217</v>
      </c>
      <c r="F239" s="17" t="s">
        <v>352</v>
      </c>
      <c r="G239" s="17" t="s">
        <v>148</v>
      </c>
    </row>
    <row r="240" spans="1:7" x14ac:dyDescent="0.25">
      <c r="A240" s="19">
        <v>2326</v>
      </c>
      <c r="B240" s="17" t="s">
        <v>181</v>
      </c>
      <c r="C240" s="17" t="s">
        <v>328</v>
      </c>
      <c r="D240" s="17" t="s">
        <v>203</v>
      </c>
      <c r="E240" s="17" t="s">
        <v>18</v>
      </c>
      <c r="F240" s="17" t="s">
        <v>353</v>
      </c>
      <c r="G240" s="17" t="s">
        <v>148</v>
      </c>
    </row>
    <row r="241" spans="1:7" x14ac:dyDescent="0.25">
      <c r="A241" s="19">
        <v>2339</v>
      </c>
      <c r="B241" s="17" t="s">
        <v>181</v>
      </c>
      <c r="C241" s="17" t="s">
        <v>328</v>
      </c>
      <c r="D241" s="17" t="s">
        <v>203</v>
      </c>
      <c r="E241" s="17" t="s">
        <v>222</v>
      </c>
      <c r="F241" s="17" t="s">
        <v>354</v>
      </c>
      <c r="G241" s="17" t="s">
        <v>148</v>
      </c>
    </row>
    <row r="242" spans="1:7" x14ac:dyDescent="0.25">
      <c r="A242" s="19">
        <v>2366</v>
      </c>
      <c r="B242" s="17" t="s">
        <v>181</v>
      </c>
      <c r="C242" s="17" t="s">
        <v>328</v>
      </c>
      <c r="D242" s="17" t="s">
        <v>203</v>
      </c>
      <c r="E242" s="17" t="s">
        <v>19</v>
      </c>
      <c r="F242" s="17" t="s">
        <v>355</v>
      </c>
      <c r="G242" s="17" t="s">
        <v>148</v>
      </c>
    </row>
    <row r="243" spans="1:7" x14ac:dyDescent="0.25">
      <c r="A243" s="19">
        <v>2378</v>
      </c>
      <c r="B243" s="17" t="s">
        <v>181</v>
      </c>
      <c r="C243" s="17" t="s">
        <v>328</v>
      </c>
      <c r="D243" s="17" t="s">
        <v>203</v>
      </c>
      <c r="E243" s="17" t="s">
        <v>227</v>
      </c>
      <c r="F243" s="17" t="s">
        <v>356</v>
      </c>
      <c r="G243" s="17" t="s">
        <v>148</v>
      </c>
    </row>
    <row r="244" spans="1:7" x14ac:dyDescent="0.25">
      <c r="A244" s="19">
        <v>2405</v>
      </c>
      <c r="B244" s="17" t="s">
        <v>181</v>
      </c>
      <c r="C244" s="17" t="s">
        <v>328</v>
      </c>
      <c r="D244" s="17" t="s">
        <v>203</v>
      </c>
      <c r="E244" s="17" t="s">
        <v>20</v>
      </c>
      <c r="F244" s="17" t="s">
        <v>357</v>
      </c>
      <c r="G244" s="17" t="s">
        <v>148</v>
      </c>
    </row>
    <row r="245" spans="1:7" x14ac:dyDescent="0.25">
      <c r="A245" s="19">
        <v>2417</v>
      </c>
      <c r="B245" s="17" t="s">
        <v>181</v>
      </c>
      <c r="C245" s="17" t="s">
        <v>328</v>
      </c>
      <c r="D245" s="17" t="s">
        <v>203</v>
      </c>
      <c r="E245" s="17" t="s">
        <v>232</v>
      </c>
      <c r="F245" s="17" t="s">
        <v>358</v>
      </c>
      <c r="G245" s="17" t="s">
        <v>148</v>
      </c>
    </row>
    <row r="246" spans="1:7" x14ac:dyDescent="0.25">
      <c r="A246" s="19">
        <v>2190</v>
      </c>
      <c r="B246" s="17" t="s">
        <v>181</v>
      </c>
      <c r="C246" s="17" t="s">
        <v>359</v>
      </c>
      <c r="D246" s="17" t="s">
        <v>14</v>
      </c>
      <c r="E246" s="17" t="s">
        <v>15</v>
      </c>
      <c r="F246" s="17" t="s">
        <v>263</v>
      </c>
      <c r="G246" s="17" t="s">
        <v>148</v>
      </c>
    </row>
    <row r="247" spans="1:7" x14ac:dyDescent="0.25">
      <c r="A247" s="19">
        <v>2229</v>
      </c>
      <c r="B247" s="17" t="s">
        <v>181</v>
      </c>
      <c r="C247" s="17" t="s">
        <v>359</v>
      </c>
      <c r="D247" s="17" t="s">
        <v>14</v>
      </c>
      <c r="E247" s="17" t="s">
        <v>16</v>
      </c>
      <c r="F247" s="17" t="s">
        <v>264</v>
      </c>
      <c r="G247" s="17" t="s">
        <v>148</v>
      </c>
    </row>
    <row r="248" spans="1:7" x14ac:dyDescent="0.25">
      <c r="A248" s="19">
        <v>2268</v>
      </c>
      <c r="B248" s="17" t="s">
        <v>181</v>
      </c>
      <c r="C248" s="17" t="s">
        <v>359</v>
      </c>
      <c r="D248" s="17" t="s">
        <v>14</v>
      </c>
      <c r="E248" s="17" t="s">
        <v>17</v>
      </c>
      <c r="F248" s="17" t="s">
        <v>265</v>
      </c>
      <c r="G248" s="17" t="s">
        <v>148</v>
      </c>
    </row>
    <row r="249" spans="1:7" x14ac:dyDescent="0.25">
      <c r="A249" s="19">
        <v>2307</v>
      </c>
      <c r="B249" s="17" t="s">
        <v>181</v>
      </c>
      <c r="C249" s="17" t="s">
        <v>359</v>
      </c>
      <c r="D249" s="17" t="s">
        <v>14</v>
      </c>
      <c r="E249" s="17" t="s">
        <v>18</v>
      </c>
      <c r="F249" s="17" t="s">
        <v>266</v>
      </c>
      <c r="G249" s="17" t="s">
        <v>148</v>
      </c>
    </row>
    <row r="250" spans="1:7" x14ac:dyDescent="0.25">
      <c r="A250" s="19">
        <v>2347</v>
      </c>
      <c r="B250" s="17" t="s">
        <v>181</v>
      </c>
      <c r="C250" s="17" t="s">
        <v>359</v>
      </c>
      <c r="D250" s="17" t="s">
        <v>14</v>
      </c>
      <c r="E250" s="17" t="s">
        <v>19</v>
      </c>
      <c r="F250" s="17" t="s">
        <v>267</v>
      </c>
      <c r="G250" s="17" t="s">
        <v>148</v>
      </c>
    </row>
    <row r="251" spans="1:7" x14ac:dyDescent="0.25">
      <c r="A251" s="19">
        <v>2386</v>
      </c>
      <c r="B251" s="17" t="s">
        <v>181</v>
      </c>
      <c r="C251" s="17" t="s">
        <v>359</v>
      </c>
      <c r="D251" s="17" t="s">
        <v>14</v>
      </c>
      <c r="E251" s="17" t="s">
        <v>20</v>
      </c>
      <c r="F251" s="17" t="s">
        <v>268</v>
      </c>
      <c r="G251" s="17" t="s">
        <v>148</v>
      </c>
    </row>
    <row r="252" spans="1:7" x14ac:dyDescent="0.25">
      <c r="A252" s="19">
        <v>879</v>
      </c>
      <c r="B252" s="17" t="s">
        <v>181</v>
      </c>
      <c r="C252" s="17" t="s">
        <v>359</v>
      </c>
      <c r="D252" s="17" t="s">
        <v>14</v>
      </c>
      <c r="E252" s="17" t="s">
        <v>189</v>
      </c>
      <c r="F252" s="17" t="s">
        <v>269</v>
      </c>
      <c r="G252" s="17" t="s">
        <v>148</v>
      </c>
    </row>
    <row r="253" spans="1:7" x14ac:dyDescent="0.25">
      <c r="A253" s="19">
        <v>892</v>
      </c>
      <c r="B253" s="17" t="s">
        <v>181</v>
      </c>
      <c r="C253" s="17" t="s">
        <v>359</v>
      </c>
      <c r="D253" s="17" t="s">
        <v>14</v>
      </c>
      <c r="E253" s="17" t="s">
        <v>191</v>
      </c>
      <c r="F253" s="17" t="s">
        <v>270</v>
      </c>
      <c r="G253" s="17" t="s">
        <v>148</v>
      </c>
    </row>
    <row r="254" spans="1:7" x14ac:dyDescent="0.25">
      <c r="A254" s="19">
        <v>894</v>
      </c>
      <c r="B254" s="17" t="s">
        <v>181</v>
      </c>
      <c r="C254" s="17" t="s">
        <v>359</v>
      </c>
      <c r="D254" s="17" t="s">
        <v>14</v>
      </c>
      <c r="E254" s="17" t="s">
        <v>14</v>
      </c>
      <c r="F254" s="17" t="s">
        <v>271</v>
      </c>
      <c r="G254" s="17" t="s">
        <v>148</v>
      </c>
    </row>
    <row r="255" spans="1:7" x14ac:dyDescent="0.25">
      <c r="A255" s="19">
        <v>2200</v>
      </c>
      <c r="B255" s="17" t="s">
        <v>181</v>
      </c>
      <c r="C255" s="17" t="s">
        <v>359</v>
      </c>
      <c r="D255" s="17" t="s">
        <v>21</v>
      </c>
      <c r="E255" s="17" t="s">
        <v>15</v>
      </c>
      <c r="F255" s="17" t="s">
        <v>272</v>
      </c>
      <c r="G255" s="17" t="s">
        <v>148</v>
      </c>
    </row>
    <row r="256" spans="1:7" x14ac:dyDescent="0.25">
      <c r="A256" s="19">
        <v>2239</v>
      </c>
      <c r="B256" s="17" t="s">
        <v>181</v>
      </c>
      <c r="C256" s="17" t="s">
        <v>359</v>
      </c>
      <c r="D256" s="17" t="s">
        <v>21</v>
      </c>
      <c r="E256" s="17" t="s">
        <v>16</v>
      </c>
      <c r="F256" s="17" t="s">
        <v>273</v>
      </c>
      <c r="G256" s="17" t="s">
        <v>148</v>
      </c>
    </row>
    <row r="257" spans="1:7" x14ac:dyDescent="0.25">
      <c r="A257" s="19">
        <v>2278</v>
      </c>
      <c r="B257" s="17" t="s">
        <v>181</v>
      </c>
      <c r="C257" s="17" t="s">
        <v>359</v>
      </c>
      <c r="D257" s="17" t="s">
        <v>21</v>
      </c>
      <c r="E257" s="17" t="s">
        <v>17</v>
      </c>
      <c r="F257" s="17" t="s">
        <v>274</v>
      </c>
      <c r="G257" s="17" t="s">
        <v>148</v>
      </c>
    </row>
    <row r="258" spans="1:7" x14ac:dyDescent="0.25">
      <c r="A258" s="19">
        <v>2317</v>
      </c>
      <c r="B258" s="17" t="s">
        <v>181</v>
      </c>
      <c r="C258" s="17" t="s">
        <v>359</v>
      </c>
      <c r="D258" s="17" t="s">
        <v>21</v>
      </c>
      <c r="E258" s="17" t="s">
        <v>18</v>
      </c>
      <c r="F258" s="17" t="s">
        <v>275</v>
      </c>
      <c r="G258" s="17" t="s">
        <v>148</v>
      </c>
    </row>
    <row r="259" spans="1:7" x14ac:dyDescent="0.25">
      <c r="A259" s="19">
        <v>2357</v>
      </c>
      <c r="B259" s="17" t="s">
        <v>181</v>
      </c>
      <c r="C259" s="17" t="s">
        <v>359</v>
      </c>
      <c r="D259" s="17" t="s">
        <v>21</v>
      </c>
      <c r="E259" s="17" t="s">
        <v>19</v>
      </c>
      <c r="F259" s="17" t="s">
        <v>276</v>
      </c>
      <c r="G259" s="17" t="s">
        <v>148</v>
      </c>
    </row>
    <row r="260" spans="1:7" x14ac:dyDescent="0.25">
      <c r="A260" s="19">
        <v>2396</v>
      </c>
      <c r="B260" s="17" t="s">
        <v>181</v>
      </c>
      <c r="C260" s="17" t="s">
        <v>359</v>
      </c>
      <c r="D260" s="17" t="s">
        <v>21</v>
      </c>
      <c r="E260" s="17" t="s">
        <v>20</v>
      </c>
      <c r="F260" s="17" t="s">
        <v>277</v>
      </c>
      <c r="G260" s="17" t="s">
        <v>148</v>
      </c>
    </row>
    <row r="261" spans="1:7" x14ac:dyDescent="0.25">
      <c r="A261" s="19">
        <v>945</v>
      </c>
      <c r="B261" s="17" t="s">
        <v>181</v>
      </c>
      <c r="C261" s="17" t="s">
        <v>359</v>
      </c>
      <c r="D261" s="17" t="s">
        <v>21</v>
      </c>
      <c r="E261" s="17" t="s">
        <v>189</v>
      </c>
      <c r="F261" s="17" t="s">
        <v>278</v>
      </c>
      <c r="G261" s="17" t="s">
        <v>148</v>
      </c>
    </row>
    <row r="262" spans="1:7" x14ac:dyDescent="0.25">
      <c r="A262" s="19">
        <v>950</v>
      </c>
      <c r="B262" s="17" t="s">
        <v>181</v>
      </c>
      <c r="C262" s="17" t="s">
        <v>359</v>
      </c>
      <c r="D262" s="17" t="s">
        <v>21</v>
      </c>
      <c r="E262" s="17" t="s">
        <v>191</v>
      </c>
      <c r="F262" s="17" t="s">
        <v>279</v>
      </c>
      <c r="G262" s="17" t="s">
        <v>148</v>
      </c>
    </row>
    <row r="263" spans="1:7" x14ac:dyDescent="0.25">
      <c r="A263" s="19">
        <v>957</v>
      </c>
      <c r="B263" s="17" t="s">
        <v>181</v>
      </c>
      <c r="C263" s="17" t="s">
        <v>359</v>
      </c>
      <c r="D263" s="17" t="s">
        <v>21</v>
      </c>
      <c r="E263" s="17" t="s">
        <v>14</v>
      </c>
      <c r="F263" s="17" t="s">
        <v>280</v>
      </c>
      <c r="G263" s="17" t="s">
        <v>148</v>
      </c>
    </row>
    <row r="264" spans="1:7" x14ac:dyDescent="0.25">
      <c r="A264" s="19">
        <v>2210</v>
      </c>
      <c r="B264" s="17" t="s">
        <v>181</v>
      </c>
      <c r="C264" s="17" t="s">
        <v>359</v>
      </c>
      <c r="D264" s="17" t="s">
        <v>203</v>
      </c>
      <c r="E264" s="17" t="s">
        <v>15</v>
      </c>
      <c r="F264" s="17" t="s">
        <v>281</v>
      </c>
      <c r="G264" s="17" t="s">
        <v>148</v>
      </c>
    </row>
    <row r="265" spans="1:7" x14ac:dyDescent="0.25">
      <c r="A265" s="19">
        <v>2249</v>
      </c>
      <c r="B265" s="17" t="s">
        <v>181</v>
      </c>
      <c r="C265" s="17" t="s">
        <v>359</v>
      </c>
      <c r="D265" s="17" t="s">
        <v>203</v>
      </c>
      <c r="E265" s="17" t="s">
        <v>16</v>
      </c>
      <c r="F265" s="17" t="s">
        <v>282</v>
      </c>
      <c r="G265" s="17" t="s">
        <v>148</v>
      </c>
    </row>
    <row r="266" spans="1:7" x14ac:dyDescent="0.25">
      <c r="A266" s="19">
        <v>2288</v>
      </c>
      <c r="B266" s="17" t="s">
        <v>181</v>
      </c>
      <c r="C266" s="17" t="s">
        <v>359</v>
      </c>
      <c r="D266" s="17" t="s">
        <v>203</v>
      </c>
      <c r="E266" s="17" t="s">
        <v>17</v>
      </c>
      <c r="F266" s="17" t="s">
        <v>283</v>
      </c>
      <c r="G266" s="17" t="s">
        <v>148</v>
      </c>
    </row>
    <row r="267" spans="1:7" x14ac:dyDescent="0.25">
      <c r="A267" s="19">
        <v>2327</v>
      </c>
      <c r="B267" s="17" t="s">
        <v>181</v>
      </c>
      <c r="C267" s="17" t="s">
        <v>359</v>
      </c>
      <c r="D267" s="17" t="s">
        <v>203</v>
      </c>
      <c r="E267" s="17" t="s">
        <v>18</v>
      </c>
      <c r="F267" s="17" t="s">
        <v>284</v>
      </c>
      <c r="G267" s="17" t="s">
        <v>148</v>
      </c>
    </row>
    <row r="268" spans="1:7" x14ac:dyDescent="0.25">
      <c r="A268" s="19">
        <v>2367</v>
      </c>
      <c r="B268" s="17" t="s">
        <v>181</v>
      </c>
      <c r="C268" s="17" t="s">
        <v>359</v>
      </c>
      <c r="D268" s="17" t="s">
        <v>203</v>
      </c>
      <c r="E268" s="17" t="s">
        <v>19</v>
      </c>
      <c r="F268" s="17" t="s">
        <v>285</v>
      </c>
      <c r="G268" s="17" t="s">
        <v>148</v>
      </c>
    </row>
    <row r="269" spans="1:7" x14ac:dyDescent="0.25">
      <c r="A269" s="19">
        <v>2406</v>
      </c>
      <c r="B269" s="17" t="s">
        <v>181</v>
      </c>
      <c r="C269" s="17" t="s">
        <v>359</v>
      </c>
      <c r="D269" s="17" t="s">
        <v>203</v>
      </c>
      <c r="E269" s="17" t="s">
        <v>20</v>
      </c>
      <c r="F269" s="17" t="s">
        <v>286</v>
      </c>
      <c r="G269" s="17" t="s">
        <v>148</v>
      </c>
    </row>
    <row r="270" spans="1:7" x14ac:dyDescent="0.25">
      <c r="A270" s="19">
        <v>2191</v>
      </c>
      <c r="B270" s="17" t="s">
        <v>181</v>
      </c>
      <c r="C270" s="17" t="s">
        <v>360</v>
      </c>
      <c r="D270" s="17" t="s">
        <v>14</v>
      </c>
      <c r="E270" s="17" t="s">
        <v>15</v>
      </c>
      <c r="F270" s="17" t="s">
        <v>263</v>
      </c>
      <c r="G270" s="17" t="s">
        <v>148</v>
      </c>
    </row>
    <row r="271" spans="1:7" x14ac:dyDescent="0.25">
      <c r="A271" s="19">
        <v>2230</v>
      </c>
      <c r="B271" s="17" t="s">
        <v>181</v>
      </c>
      <c r="C271" s="17" t="s">
        <v>360</v>
      </c>
      <c r="D271" s="17" t="s">
        <v>14</v>
      </c>
      <c r="E271" s="17" t="s">
        <v>16</v>
      </c>
      <c r="F271" s="17" t="s">
        <v>264</v>
      </c>
      <c r="G271" s="17" t="s">
        <v>148</v>
      </c>
    </row>
    <row r="272" spans="1:7" x14ac:dyDescent="0.25">
      <c r="A272" s="19">
        <v>2269</v>
      </c>
      <c r="B272" s="17" t="s">
        <v>181</v>
      </c>
      <c r="C272" s="17" t="s">
        <v>360</v>
      </c>
      <c r="D272" s="17" t="s">
        <v>14</v>
      </c>
      <c r="E272" s="17" t="s">
        <v>17</v>
      </c>
      <c r="F272" s="17" t="s">
        <v>265</v>
      </c>
      <c r="G272" s="17" t="s">
        <v>148</v>
      </c>
    </row>
    <row r="273" spans="1:7" x14ac:dyDescent="0.25">
      <c r="A273" s="19">
        <v>2308</v>
      </c>
      <c r="B273" s="17" t="s">
        <v>181</v>
      </c>
      <c r="C273" s="17" t="s">
        <v>360</v>
      </c>
      <c r="D273" s="17" t="s">
        <v>14</v>
      </c>
      <c r="E273" s="17" t="s">
        <v>18</v>
      </c>
      <c r="F273" s="17" t="s">
        <v>266</v>
      </c>
      <c r="G273" s="17" t="s">
        <v>148</v>
      </c>
    </row>
    <row r="274" spans="1:7" x14ac:dyDescent="0.25">
      <c r="A274" s="19">
        <v>2348</v>
      </c>
      <c r="B274" s="17" t="s">
        <v>181</v>
      </c>
      <c r="C274" s="17" t="s">
        <v>360</v>
      </c>
      <c r="D274" s="17" t="s">
        <v>14</v>
      </c>
      <c r="E274" s="17" t="s">
        <v>19</v>
      </c>
      <c r="F274" s="17" t="s">
        <v>267</v>
      </c>
      <c r="G274" s="17" t="s">
        <v>148</v>
      </c>
    </row>
    <row r="275" spans="1:7" x14ac:dyDescent="0.25">
      <c r="A275" s="19">
        <v>2387</v>
      </c>
      <c r="B275" s="17" t="s">
        <v>181</v>
      </c>
      <c r="C275" s="17" t="s">
        <v>360</v>
      </c>
      <c r="D275" s="17" t="s">
        <v>14</v>
      </c>
      <c r="E275" s="17" t="s">
        <v>20</v>
      </c>
      <c r="F275" s="17" t="s">
        <v>268</v>
      </c>
      <c r="G275" s="17" t="s">
        <v>148</v>
      </c>
    </row>
    <row r="276" spans="1:7" x14ac:dyDescent="0.25">
      <c r="A276" s="19">
        <v>1131</v>
      </c>
      <c r="B276" s="17" t="s">
        <v>181</v>
      </c>
      <c r="C276" s="17" t="s">
        <v>360</v>
      </c>
      <c r="D276" s="17" t="s">
        <v>14</v>
      </c>
      <c r="E276" s="17" t="s">
        <v>189</v>
      </c>
      <c r="F276" s="17" t="s">
        <v>269</v>
      </c>
      <c r="G276" s="17" t="s">
        <v>148</v>
      </c>
    </row>
    <row r="277" spans="1:7" x14ac:dyDescent="0.25">
      <c r="A277" s="19">
        <v>1139</v>
      </c>
      <c r="B277" s="17" t="s">
        <v>181</v>
      </c>
      <c r="C277" s="17" t="s">
        <v>360</v>
      </c>
      <c r="D277" s="17" t="s">
        <v>14</v>
      </c>
      <c r="E277" s="17" t="s">
        <v>191</v>
      </c>
      <c r="F277" s="17" t="s">
        <v>270</v>
      </c>
      <c r="G277" s="17" t="s">
        <v>148</v>
      </c>
    </row>
    <row r="278" spans="1:7" x14ac:dyDescent="0.25">
      <c r="A278" s="19">
        <v>1146</v>
      </c>
      <c r="B278" s="17" t="s">
        <v>181</v>
      </c>
      <c r="C278" s="17" t="s">
        <v>360</v>
      </c>
      <c r="D278" s="17" t="s">
        <v>14</v>
      </c>
      <c r="E278" s="17" t="s">
        <v>14</v>
      </c>
      <c r="F278" s="17" t="s">
        <v>271</v>
      </c>
      <c r="G278" s="17" t="s">
        <v>148</v>
      </c>
    </row>
    <row r="279" spans="1:7" x14ac:dyDescent="0.25">
      <c r="A279" s="19">
        <v>2201</v>
      </c>
      <c r="B279" s="17" t="s">
        <v>181</v>
      </c>
      <c r="C279" s="17" t="s">
        <v>360</v>
      </c>
      <c r="D279" s="17" t="s">
        <v>21</v>
      </c>
      <c r="E279" s="17" t="s">
        <v>15</v>
      </c>
      <c r="F279" s="17" t="s">
        <v>272</v>
      </c>
      <c r="G279" s="17" t="s">
        <v>148</v>
      </c>
    </row>
    <row r="280" spans="1:7" x14ac:dyDescent="0.25">
      <c r="A280" s="19">
        <v>2240</v>
      </c>
      <c r="B280" s="17" t="s">
        <v>181</v>
      </c>
      <c r="C280" s="17" t="s">
        <v>360</v>
      </c>
      <c r="D280" s="17" t="s">
        <v>21</v>
      </c>
      <c r="E280" s="17" t="s">
        <v>16</v>
      </c>
      <c r="F280" s="17" t="s">
        <v>273</v>
      </c>
      <c r="G280" s="17" t="s">
        <v>148</v>
      </c>
    </row>
    <row r="281" spans="1:7" x14ac:dyDescent="0.25">
      <c r="A281" s="19">
        <v>2279</v>
      </c>
      <c r="B281" s="17" t="s">
        <v>181</v>
      </c>
      <c r="C281" s="17" t="s">
        <v>360</v>
      </c>
      <c r="D281" s="17" t="s">
        <v>21</v>
      </c>
      <c r="E281" s="17" t="s">
        <v>17</v>
      </c>
      <c r="F281" s="17" t="s">
        <v>274</v>
      </c>
      <c r="G281" s="17" t="s">
        <v>148</v>
      </c>
    </row>
    <row r="282" spans="1:7" x14ac:dyDescent="0.25">
      <c r="A282" s="19">
        <v>2318</v>
      </c>
      <c r="B282" s="17" t="s">
        <v>181</v>
      </c>
      <c r="C282" s="17" t="s">
        <v>360</v>
      </c>
      <c r="D282" s="17" t="s">
        <v>21</v>
      </c>
      <c r="E282" s="17" t="s">
        <v>18</v>
      </c>
      <c r="F282" s="17" t="s">
        <v>275</v>
      </c>
      <c r="G282" s="17" t="s">
        <v>148</v>
      </c>
    </row>
    <row r="283" spans="1:7" x14ac:dyDescent="0.25">
      <c r="A283" s="19">
        <v>2358</v>
      </c>
      <c r="B283" s="17" t="s">
        <v>181</v>
      </c>
      <c r="C283" s="17" t="s">
        <v>360</v>
      </c>
      <c r="D283" s="17" t="s">
        <v>21</v>
      </c>
      <c r="E283" s="17" t="s">
        <v>19</v>
      </c>
      <c r="F283" s="17" t="s">
        <v>276</v>
      </c>
      <c r="G283" s="17" t="s">
        <v>148</v>
      </c>
    </row>
    <row r="284" spans="1:7" x14ac:dyDescent="0.25">
      <c r="A284" s="19">
        <v>2397</v>
      </c>
      <c r="B284" s="17" t="s">
        <v>181</v>
      </c>
      <c r="C284" s="17" t="s">
        <v>360</v>
      </c>
      <c r="D284" s="17" t="s">
        <v>21</v>
      </c>
      <c r="E284" s="17" t="s">
        <v>20</v>
      </c>
      <c r="F284" s="17" t="s">
        <v>277</v>
      </c>
      <c r="G284" s="17" t="s">
        <v>148</v>
      </c>
    </row>
    <row r="285" spans="1:7" x14ac:dyDescent="0.25">
      <c r="A285" s="19">
        <v>1195</v>
      </c>
      <c r="B285" s="17" t="s">
        <v>181</v>
      </c>
      <c r="C285" s="17" t="s">
        <v>360</v>
      </c>
      <c r="D285" s="17" t="s">
        <v>21</v>
      </c>
      <c r="E285" s="17" t="s">
        <v>189</v>
      </c>
      <c r="F285" s="17" t="s">
        <v>278</v>
      </c>
      <c r="G285" s="17" t="s">
        <v>148</v>
      </c>
    </row>
    <row r="286" spans="1:7" x14ac:dyDescent="0.25">
      <c r="A286" s="19">
        <v>1207</v>
      </c>
      <c r="B286" s="17" t="s">
        <v>181</v>
      </c>
      <c r="C286" s="17" t="s">
        <v>360</v>
      </c>
      <c r="D286" s="17" t="s">
        <v>21</v>
      </c>
      <c r="E286" s="17" t="s">
        <v>191</v>
      </c>
      <c r="F286" s="17" t="s">
        <v>279</v>
      </c>
      <c r="G286" s="17" t="s">
        <v>148</v>
      </c>
    </row>
    <row r="287" spans="1:7" x14ac:dyDescent="0.25">
      <c r="A287" s="19">
        <v>1209</v>
      </c>
      <c r="B287" s="17" t="s">
        <v>181</v>
      </c>
      <c r="C287" s="17" t="s">
        <v>360</v>
      </c>
      <c r="D287" s="17" t="s">
        <v>21</v>
      </c>
      <c r="E287" s="17" t="s">
        <v>14</v>
      </c>
      <c r="F287" s="17" t="s">
        <v>280</v>
      </c>
      <c r="G287" s="17" t="s">
        <v>148</v>
      </c>
    </row>
    <row r="288" spans="1:7" x14ac:dyDescent="0.25">
      <c r="A288" s="19">
        <v>2211</v>
      </c>
      <c r="B288" s="17" t="s">
        <v>181</v>
      </c>
      <c r="C288" s="17" t="s">
        <v>360</v>
      </c>
      <c r="D288" s="17" t="s">
        <v>203</v>
      </c>
      <c r="E288" s="17" t="s">
        <v>15</v>
      </c>
      <c r="F288" s="17" t="s">
        <v>281</v>
      </c>
      <c r="G288" s="17" t="s">
        <v>148</v>
      </c>
    </row>
    <row r="289" spans="1:7" x14ac:dyDescent="0.25">
      <c r="A289" s="19">
        <v>2250</v>
      </c>
      <c r="B289" s="17" t="s">
        <v>181</v>
      </c>
      <c r="C289" s="17" t="s">
        <v>360</v>
      </c>
      <c r="D289" s="17" t="s">
        <v>203</v>
      </c>
      <c r="E289" s="17" t="s">
        <v>16</v>
      </c>
      <c r="F289" s="17" t="s">
        <v>282</v>
      </c>
      <c r="G289" s="17" t="s">
        <v>148</v>
      </c>
    </row>
    <row r="290" spans="1:7" x14ac:dyDescent="0.25">
      <c r="A290" s="19">
        <v>2289</v>
      </c>
      <c r="B290" s="17" t="s">
        <v>181</v>
      </c>
      <c r="C290" s="17" t="s">
        <v>360</v>
      </c>
      <c r="D290" s="17" t="s">
        <v>203</v>
      </c>
      <c r="E290" s="17" t="s">
        <v>17</v>
      </c>
      <c r="F290" s="17" t="s">
        <v>283</v>
      </c>
      <c r="G290" s="17" t="s">
        <v>148</v>
      </c>
    </row>
    <row r="291" spans="1:7" x14ac:dyDescent="0.25">
      <c r="A291" s="19">
        <v>2328</v>
      </c>
      <c r="B291" s="17" t="s">
        <v>181</v>
      </c>
      <c r="C291" s="17" t="s">
        <v>360</v>
      </c>
      <c r="D291" s="17" t="s">
        <v>203</v>
      </c>
      <c r="E291" s="17" t="s">
        <v>18</v>
      </c>
      <c r="F291" s="17" t="s">
        <v>284</v>
      </c>
      <c r="G291" s="17" t="s">
        <v>148</v>
      </c>
    </row>
    <row r="292" spans="1:7" x14ac:dyDescent="0.25">
      <c r="A292" s="19">
        <v>2368</v>
      </c>
      <c r="B292" s="17" t="s">
        <v>181</v>
      </c>
      <c r="C292" s="17" t="s">
        <v>360</v>
      </c>
      <c r="D292" s="17" t="s">
        <v>203</v>
      </c>
      <c r="E292" s="17" t="s">
        <v>19</v>
      </c>
      <c r="F292" s="17" t="s">
        <v>285</v>
      </c>
      <c r="G292" s="17" t="s">
        <v>148</v>
      </c>
    </row>
    <row r="293" spans="1:7" x14ac:dyDescent="0.25">
      <c r="A293" s="19">
        <v>2407</v>
      </c>
      <c r="B293" s="17" t="s">
        <v>181</v>
      </c>
      <c r="C293" s="17" t="s">
        <v>360</v>
      </c>
      <c r="D293" s="17" t="s">
        <v>203</v>
      </c>
      <c r="E293" s="17" t="s">
        <v>20</v>
      </c>
      <c r="F293" s="17" t="s">
        <v>286</v>
      </c>
      <c r="G293" s="17" t="s">
        <v>148</v>
      </c>
    </row>
    <row r="294" spans="1:7" x14ac:dyDescent="0.25">
      <c r="A294" s="19">
        <v>2192</v>
      </c>
      <c r="B294" s="17" t="s">
        <v>181</v>
      </c>
      <c r="C294" s="17" t="s">
        <v>361</v>
      </c>
      <c r="D294" s="17" t="s">
        <v>14</v>
      </c>
      <c r="E294" s="17" t="s">
        <v>15</v>
      </c>
      <c r="F294" s="17" t="s">
        <v>362</v>
      </c>
      <c r="G294" s="17" t="s">
        <v>148</v>
      </c>
    </row>
    <row r="295" spans="1:7" x14ac:dyDescent="0.25">
      <c r="A295" s="19">
        <v>2231</v>
      </c>
      <c r="B295" s="17" t="s">
        <v>181</v>
      </c>
      <c r="C295" s="17" t="s">
        <v>361</v>
      </c>
      <c r="D295" s="17" t="s">
        <v>14</v>
      </c>
      <c r="E295" s="17" t="s">
        <v>16</v>
      </c>
      <c r="F295" s="17" t="s">
        <v>363</v>
      </c>
      <c r="G295" s="17" t="s">
        <v>148</v>
      </c>
    </row>
    <row r="296" spans="1:7" x14ac:dyDescent="0.25">
      <c r="A296" s="19">
        <v>2270</v>
      </c>
      <c r="B296" s="17" t="s">
        <v>181</v>
      </c>
      <c r="C296" s="17" t="s">
        <v>361</v>
      </c>
      <c r="D296" s="17" t="s">
        <v>14</v>
      </c>
      <c r="E296" s="17" t="s">
        <v>17</v>
      </c>
      <c r="F296" s="17" t="s">
        <v>364</v>
      </c>
      <c r="G296" s="17" t="s">
        <v>148</v>
      </c>
    </row>
    <row r="297" spans="1:7" x14ac:dyDescent="0.25">
      <c r="A297" s="19">
        <v>2309</v>
      </c>
      <c r="B297" s="17" t="s">
        <v>181</v>
      </c>
      <c r="C297" s="17" t="s">
        <v>361</v>
      </c>
      <c r="D297" s="17" t="s">
        <v>14</v>
      </c>
      <c r="E297" s="17" t="s">
        <v>18</v>
      </c>
      <c r="F297" s="17" t="s">
        <v>365</v>
      </c>
      <c r="G297" s="17" t="s">
        <v>148</v>
      </c>
    </row>
    <row r="298" spans="1:7" x14ac:dyDescent="0.25">
      <c r="A298" s="19">
        <v>2349</v>
      </c>
      <c r="B298" s="17" t="s">
        <v>181</v>
      </c>
      <c r="C298" s="17" t="s">
        <v>361</v>
      </c>
      <c r="D298" s="17" t="s">
        <v>14</v>
      </c>
      <c r="E298" s="17" t="s">
        <v>19</v>
      </c>
      <c r="F298" s="17" t="s">
        <v>366</v>
      </c>
      <c r="G298" s="17" t="s">
        <v>148</v>
      </c>
    </row>
    <row r="299" spans="1:7" x14ac:dyDescent="0.25">
      <c r="A299" s="19">
        <v>2388</v>
      </c>
      <c r="B299" s="17" t="s">
        <v>181</v>
      </c>
      <c r="C299" s="17" t="s">
        <v>361</v>
      </c>
      <c r="D299" s="17" t="s">
        <v>14</v>
      </c>
      <c r="E299" s="17" t="s">
        <v>20</v>
      </c>
      <c r="F299" s="17" t="s">
        <v>367</v>
      </c>
      <c r="G299" s="17" t="s">
        <v>148</v>
      </c>
    </row>
    <row r="300" spans="1:7" x14ac:dyDescent="0.25">
      <c r="A300" s="19">
        <v>1656</v>
      </c>
      <c r="B300" s="17" t="s">
        <v>181</v>
      </c>
      <c r="C300" s="17" t="s">
        <v>361</v>
      </c>
      <c r="D300" s="17" t="s">
        <v>14</v>
      </c>
      <c r="E300" s="17" t="s">
        <v>189</v>
      </c>
      <c r="F300" s="17" t="s">
        <v>368</v>
      </c>
      <c r="G300" s="17" t="s">
        <v>148</v>
      </c>
    </row>
    <row r="301" spans="1:7" x14ac:dyDescent="0.25">
      <c r="A301" s="19">
        <v>1664</v>
      </c>
      <c r="B301" s="17" t="s">
        <v>181</v>
      </c>
      <c r="C301" s="17" t="s">
        <v>361</v>
      </c>
      <c r="D301" s="17" t="s">
        <v>14</v>
      </c>
      <c r="E301" s="17" t="s">
        <v>191</v>
      </c>
      <c r="F301" s="17" t="s">
        <v>369</v>
      </c>
      <c r="G301" s="17" t="s">
        <v>148</v>
      </c>
    </row>
    <row r="302" spans="1:7" x14ac:dyDescent="0.25">
      <c r="A302" s="19">
        <v>1673</v>
      </c>
      <c r="B302" s="17" t="s">
        <v>181</v>
      </c>
      <c r="C302" s="17" t="s">
        <v>361</v>
      </c>
      <c r="D302" s="17" t="s">
        <v>14</v>
      </c>
      <c r="E302" s="17" t="s">
        <v>14</v>
      </c>
      <c r="F302" s="17" t="s">
        <v>370</v>
      </c>
      <c r="G302" s="17" t="s">
        <v>148</v>
      </c>
    </row>
    <row r="303" spans="1:7" x14ac:dyDescent="0.25">
      <c r="A303" s="19">
        <v>2202</v>
      </c>
      <c r="B303" s="17" t="s">
        <v>181</v>
      </c>
      <c r="C303" s="17" t="s">
        <v>361</v>
      </c>
      <c r="D303" s="17" t="s">
        <v>21</v>
      </c>
      <c r="E303" s="17" t="s">
        <v>15</v>
      </c>
      <c r="F303" s="17" t="s">
        <v>371</v>
      </c>
      <c r="G303" s="17" t="s">
        <v>148</v>
      </c>
    </row>
    <row r="304" spans="1:7" x14ac:dyDescent="0.25">
      <c r="A304" s="19">
        <v>2241</v>
      </c>
      <c r="B304" s="17" t="s">
        <v>181</v>
      </c>
      <c r="C304" s="17" t="s">
        <v>361</v>
      </c>
      <c r="D304" s="17" t="s">
        <v>21</v>
      </c>
      <c r="E304" s="17" t="s">
        <v>16</v>
      </c>
      <c r="F304" s="17" t="s">
        <v>372</v>
      </c>
      <c r="G304" s="17" t="s">
        <v>148</v>
      </c>
    </row>
    <row r="305" spans="1:7" x14ac:dyDescent="0.25">
      <c r="A305" s="19">
        <v>2280</v>
      </c>
      <c r="B305" s="17" t="s">
        <v>181</v>
      </c>
      <c r="C305" s="17" t="s">
        <v>361</v>
      </c>
      <c r="D305" s="17" t="s">
        <v>21</v>
      </c>
      <c r="E305" s="17" t="s">
        <v>17</v>
      </c>
      <c r="F305" s="17" t="s">
        <v>373</v>
      </c>
      <c r="G305" s="17" t="s">
        <v>148</v>
      </c>
    </row>
    <row r="306" spans="1:7" x14ac:dyDescent="0.25">
      <c r="A306" s="19">
        <v>2319</v>
      </c>
      <c r="B306" s="17" t="s">
        <v>181</v>
      </c>
      <c r="C306" s="17" t="s">
        <v>361</v>
      </c>
      <c r="D306" s="17" t="s">
        <v>21</v>
      </c>
      <c r="E306" s="17" t="s">
        <v>18</v>
      </c>
      <c r="F306" s="17" t="s">
        <v>374</v>
      </c>
      <c r="G306" s="17" t="s">
        <v>148</v>
      </c>
    </row>
    <row r="307" spans="1:7" x14ac:dyDescent="0.25">
      <c r="A307" s="19">
        <v>2359</v>
      </c>
      <c r="B307" s="17" t="s">
        <v>181</v>
      </c>
      <c r="C307" s="17" t="s">
        <v>361</v>
      </c>
      <c r="D307" s="17" t="s">
        <v>21</v>
      </c>
      <c r="E307" s="17" t="s">
        <v>19</v>
      </c>
      <c r="F307" s="17" t="s">
        <v>375</v>
      </c>
      <c r="G307" s="17" t="s">
        <v>148</v>
      </c>
    </row>
    <row r="308" spans="1:7" x14ac:dyDescent="0.25">
      <c r="A308" s="19">
        <v>2398</v>
      </c>
      <c r="B308" s="17" t="s">
        <v>181</v>
      </c>
      <c r="C308" s="17" t="s">
        <v>361</v>
      </c>
      <c r="D308" s="17" t="s">
        <v>21</v>
      </c>
      <c r="E308" s="17" t="s">
        <v>20</v>
      </c>
      <c r="F308" s="17" t="s">
        <v>376</v>
      </c>
      <c r="G308" s="17" t="s">
        <v>148</v>
      </c>
    </row>
    <row r="309" spans="1:7" x14ac:dyDescent="0.25">
      <c r="A309" s="19">
        <v>1725</v>
      </c>
      <c r="B309" s="17" t="s">
        <v>181</v>
      </c>
      <c r="C309" s="17" t="s">
        <v>361</v>
      </c>
      <c r="D309" s="17" t="s">
        <v>21</v>
      </c>
      <c r="E309" s="17" t="s">
        <v>189</v>
      </c>
      <c r="F309" s="17" t="s">
        <v>377</v>
      </c>
      <c r="G309" s="17" t="s">
        <v>148</v>
      </c>
    </row>
    <row r="310" spans="1:7" x14ac:dyDescent="0.25">
      <c r="A310" s="19">
        <v>1732</v>
      </c>
      <c r="B310" s="17" t="s">
        <v>181</v>
      </c>
      <c r="C310" s="17" t="s">
        <v>361</v>
      </c>
      <c r="D310" s="17" t="s">
        <v>21</v>
      </c>
      <c r="E310" s="17" t="s">
        <v>191</v>
      </c>
      <c r="F310" s="17" t="s">
        <v>378</v>
      </c>
      <c r="G310" s="17" t="s">
        <v>148</v>
      </c>
    </row>
    <row r="311" spans="1:7" x14ac:dyDescent="0.25">
      <c r="A311" s="19">
        <v>1737</v>
      </c>
      <c r="B311" s="17" t="s">
        <v>181</v>
      </c>
      <c r="C311" s="17" t="s">
        <v>361</v>
      </c>
      <c r="D311" s="17" t="s">
        <v>21</v>
      </c>
      <c r="E311" s="17" t="s">
        <v>14</v>
      </c>
      <c r="F311" s="17" t="s">
        <v>379</v>
      </c>
      <c r="G311" s="17" t="s">
        <v>148</v>
      </c>
    </row>
    <row r="312" spans="1:7" x14ac:dyDescent="0.25">
      <c r="A312" s="19">
        <v>2212</v>
      </c>
      <c r="B312" s="17" t="s">
        <v>181</v>
      </c>
      <c r="C312" s="17" t="s">
        <v>361</v>
      </c>
      <c r="D312" s="17" t="s">
        <v>203</v>
      </c>
      <c r="E312" s="17" t="s">
        <v>15</v>
      </c>
      <c r="F312" s="17" t="s">
        <v>380</v>
      </c>
      <c r="G312" s="17" t="s">
        <v>148</v>
      </c>
    </row>
    <row r="313" spans="1:7" x14ac:dyDescent="0.25">
      <c r="A313" s="19">
        <v>2251</v>
      </c>
      <c r="B313" s="17" t="s">
        <v>181</v>
      </c>
      <c r="C313" s="17" t="s">
        <v>361</v>
      </c>
      <c r="D313" s="17" t="s">
        <v>203</v>
      </c>
      <c r="E313" s="17" t="s">
        <v>16</v>
      </c>
      <c r="F313" s="17" t="s">
        <v>381</v>
      </c>
      <c r="G313" s="17" t="s">
        <v>148</v>
      </c>
    </row>
    <row r="314" spans="1:7" x14ac:dyDescent="0.25">
      <c r="A314" s="19">
        <v>2290</v>
      </c>
      <c r="B314" s="17" t="s">
        <v>181</v>
      </c>
      <c r="C314" s="17" t="s">
        <v>361</v>
      </c>
      <c r="D314" s="17" t="s">
        <v>203</v>
      </c>
      <c r="E314" s="17" t="s">
        <v>17</v>
      </c>
      <c r="F314" s="17" t="s">
        <v>382</v>
      </c>
      <c r="G314" s="17" t="s">
        <v>148</v>
      </c>
    </row>
    <row r="315" spans="1:7" x14ac:dyDescent="0.25">
      <c r="A315" s="19">
        <v>2329</v>
      </c>
      <c r="B315" s="17" t="s">
        <v>181</v>
      </c>
      <c r="C315" s="17" t="s">
        <v>361</v>
      </c>
      <c r="D315" s="17" t="s">
        <v>203</v>
      </c>
      <c r="E315" s="17" t="s">
        <v>18</v>
      </c>
      <c r="F315" s="17" t="s">
        <v>383</v>
      </c>
      <c r="G315" s="17" t="s">
        <v>148</v>
      </c>
    </row>
    <row r="316" spans="1:7" x14ac:dyDescent="0.25">
      <c r="A316" s="19">
        <v>2369</v>
      </c>
      <c r="B316" s="17" t="s">
        <v>181</v>
      </c>
      <c r="C316" s="17" t="s">
        <v>361</v>
      </c>
      <c r="D316" s="17" t="s">
        <v>203</v>
      </c>
      <c r="E316" s="17" t="s">
        <v>19</v>
      </c>
      <c r="F316" s="17" t="s">
        <v>384</v>
      </c>
      <c r="G316" s="17" t="s">
        <v>148</v>
      </c>
    </row>
    <row r="317" spans="1:7" x14ac:dyDescent="0.25">
      <c r="A317" s="19">
        <v>2408</v>
      </c>
      <c r="B317" s="17" t="s">
        <v>181</v>
      </c>
      <c r="C317" s="17" t="s">
        <v>361</v>
      </c>
      <c r="D317" s="17" t="s">
        <v>203</v>
      </c>
      <c r="E317" s="17" t="s">
        <v>20</v>
      </c>
      <c r="F317" s="17" t="s">
        <v>385</v>
      </c>
      <c r="G317" s="17" t="s">
        <v>148</v>
      </c>
    </row>
    <row r="320" spans="1:7" x14ac:dyDescent="0.25">
      <c r="A320" s="21">
        <v>32</v>
      </c>
      <c r="B320" s="22" t="s">
        <v>181</v>
      </c>
      <c r="C320" s="22" t="s">
        <v>150</v>
      </c>
      <c r="D320" s="22" t="s">
        <v>151</v>
      </c>
      <c r="E320" s="21">
        <v>4</v>
      </c>
      <c r="F320" s="22" t="s">
        <v>386</v>
      </c>
      <c r="G320" s="22" t="s">
        <v>148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Lei 1023.2019</vt:lpstr>
      <vt:lpstr>Res. 306.2019</vt:lpstr>
      <vt:lpstr>Auxilios e IET.</vt:lpstr>
      <vt:lpstr>Lei 5.319.2022</vt:lpstr>
      <vt:lpstr>Lei 5.540.2023</vt:lpstr>
      <vt:lpstr>Lei 1.218.2024</vt:lpstr>
      <vt:lpstr>Lei 1.218 com Reajuste 4,62%</vt:lpstr>
      <vt:lpstr>Planilha2</vt:lpstr>
      <vt:lpstr>Siedos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Georgem M. Moreira</dc:creator>
  <cp:keywords/>
  <dc:description/>
  <cp:lastModifiedBy>Nelma F. Caitano</cp:lastModifiedBy>
  <cp:revision/>
  <dcterms:created xsi:type="dcterms:W3CDTF">2022-10-06T12:13:55Z</dcterms:created>
  <dcterms:modified xsi:type="dcterms:W3CDTF">2024-04-30T14:19:20Z</dcterms:modified>
  <cp:category/>
  <cp:contentStatus/>
</cp:coreProperties>
</file>